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AlgorithmName="SHA-512" workbookHashValue="5QSZkKKr8SopSdlbtTHcW4989gNG6U/woh4akCFFsnEHBGdqSbMZCLETHS+doG8M81TjsoIm8BJtgBWzRuDCnQ==" workbookSaltValue="kzUtNHfoFSaQib4bxiqUkQ==" workbookSpinCount="100000" lockStructure="1"/>
  <bookViews>
    <workbookView xWindow="360" yWindow="15" windowWidth="20730" windowHeight="9720" activeTab="2"/>
  </bookViews>
  <sheets>
    <sheet name="СЕНТЯБРЬ " sheetId="1" r:id="rId1"/>
    <sheet name="февраль 2022 г." sheetId="2" r:id="rId2"/>
    <sheet name="март 2022" sheetId="3" r:id="rId3"/>
    <sheet name="Лист2" sheetId="4" r:id="rId4"/>
    <sheet name="октябрь " sheetId="5" r:id="rId5"/>
    <sheet name="ноябрь " sheetId="6" r:id="rId6"/>
    <sheet name="декабрь" sheetId="7" r:id="rId7"/>
    <sheet name="январь" sheetId="8" r:id="rId8"/>
  </sheets>
  <calcPr calcId="145621"/>
</workbook>
</file>

<file path=xl/calcChain.xml><?xml version="1.0" encoding="utf-8"?>
<calcChain xmlns="http://schemas.openxmlformats.org/spreadsheetml/2006/main">
  <c r="W76" i="8" l="1"/>
  <c r="Q76" i="8"/>
  <c r="L76" i="8"/>
  <c r="K76" i="8"/>
  <c r="W75" i="8"/>
  <c r="Q75" i="8"/>
  <c r="L75" i="8"/>
  <c r="K75" i="8"/>
  <c r="W74" i="8"/>
  <c r="Q74" i="8"/>
  <c r="K74" i="8"/>
  <c r="W73" i="8"/>
  <c r="Q73" i="8"/>
  <c r="L73" i="8"/>
  <c r="K73" i="8"/>
  <c r="W72" i="8"/>
  <c r="L72" i="8"/>
  <c r="K72" i="8"/>
  <c r="W71" i="8"/>
  <c r="K71" i="8"/>
  <c r="W70" i="8"/>
  <c r="K70" i="8"/>
  <c r="W69" i="8"/>
  <c r="Q69" i="8"/>
  <c r="L69" i="8"/>
  <c r="K69" i="8"/>
  <c r="W68" i="8"/>
  <c r="Q68" i="8"/>
  <c r="L68" i="8"/>
  <c r="K68" i="8"/>
  <c r="W67" i="8"/>
  <c r="Q67" i="8"/>
  <c r="L67" i="8"/>
  <c r="K67" i="8"/>
  <c r="W66" i="8"/>
  <c r="K66" i="8"/>
  <c r="W65" i="8"/>
  <c r="Q65" i="8"/>
  <c r="L65" i="8"/>
  <c r="K65" i="8"/>
  <c r="W64" i="8"/>
  <c r="Q64" i="8"/>
  <c r="L64" i="8"/>
  <c r="K64" i="8"/>
  <c r="W63" i="8"/>
  <c r="Q63" i="8"/>
  <c r="L63" i="8"/>
  <c r="K63" i="8"/>
  <c r="W62" i="8"/>
  <c r="Q62" i="8"/>
  <c r="L62" i="8"/>
  <c r="K62" i="8"/>
  <c r="W61" i="8"/>
  <c r="Q61" i="8"/>
  <c r="L61" i="8"/>
  <c r="K61" i="8"/>
  <c r="W60" i="8"/>
  <c r="Q60" i="8"/>
  <c r="L60" i="8"/>
  <c r="K60" i="8"/>
  <c r="W59" i="8"/>
  <c r="Q59" i="8"/>
  <c r="L59" i="8"/>
  <c r="K59" i="8"/>
  <c r="W58" i="8"/>
  <c r="Q58" i="8"/>
  <c r="L58" i="8"/>
  <c r="K58" i="8"/>
  <c r="W57" i="8"/>
  <c r="Q57" i="8"/>
  <c r="L57" i="8"/>
  <c r="K57" i="8"/>
  <c r="W56" i="8"/>
  <c r="Q56" i="8"/>
  <c r="L56" i="8"/>
  <c r="K56" i="8"/>
  <c r="W55" i="8"/>
  <c r="Q55" i="8"/>
  <c r="L55" i="8"/>
  <c r="K55" i="8"/>
  <c r="W54" i="8"/>
  <c r="Q54" i="8"/>
  <c r="L54" i="8"/>
  <c r="K54" i="8"/>
  <c r="W53" i="8"/>
  <c r="Q53" i="8"/>
  <c r="L53" i="8"/>
  <c r="K53" i="8"/>
  <c r="W52" i="8"/>
  <c r="Q52" i="8"/>
  <c r="L52" i="8"/>
  <c r="K52" i="8"/>
  <c r="Q51" i="8"/>
  <c r="L51" i="8"/>
  <c r="K51" i="8"/>
  <c r="W50" i="8"/>
  <c r="L50" i="8"/>
  <c r="K50" i="8"/>
  <c r="W49" i="8"/>
  <c r="Q49" i="8"/>
  <c r="L49" i="8"/>
  <c r="K49" i="8"/>
  <c r="W48" i="8"/>
  <c r="Q48" i="8"/>
  <c r="L48" i="8"/>
  <c r="K48" i="8"/>
  <c r="W47" i="8"/>
  <c r="Q47" i="8"/>
  <c r="L47" i="8"/>
  <c r="K47" i="8"/>
  <c r="W46" i="8"/>
  <c r="Q46" i="8"/>
  <c r="L46" i="8"/>
  <c r="K46" i="8"/>
  <c r="L45" i="8"/>
  <c r="K45" i="8"/>
  <c r="W44" i="8"/>
  <c r="Q44" i="8"/>
  <c r="L44" i="8"/>
  <c r="K44" i="8"/>
  <c r="W43" i="8"/>
  <c r="Q43" i="8"/>
  <c r="L43" i="8"/>
  <c r="K43" i="8"/>
  <c r="W42" i="8"/>
  <c r="Q42" i="8"/>
  <c r="L42" i="8"/>
  <c r="K42" i="8"/>
  <c r="W41" i="8"/>
  <c r="Q41" i="8"/>
  <c r="L41" i="8"/>
  <c r="K41" i="8"/>
  <c r="W40" i="8"/>
  <c r="Q40" i="8"/>
  <c r="K40" i="8"/>
  <c r="K39" i="8"/>
  <c r="W38" i="8"/>
  <c r="Q38" i="8"/>
  <c r="L38" i="8"/>
  <c r="K38" i="8"/>
  <c r="W37" i="8"/>
  <c r="K37" i="8"/>
  <c r="W36" i="8"/>
  <c r="Q36" i="8"/>
  <c r="L36" i="8"/>
  <c r="K36" i="8"/>
  <c r="W35" i="8"/>
  <c r="Q35" i="8"/>
  <c r="L35" i="8"/>
  <c r="K35" i="8"/>
  <c r="W34" i="8"/>
  <c r="L34" i="8"/>
  <c r="K34" i="8"/>
  <c r="Q33" i="8"/>
  <c r="K33" i="8"/>
  <c r="W32" i="8"/>
  <c r="K32" i="8"/>
  <c r="W31" i="8"/>
  <c r="L31" i="8"/>
  <c r="K31" i="8"/>
  <c r="W30" i="8"/>
  <c r="Q30" i="8"/>
  <c r="L30" i="8"/>
  <c r="K30" i="8"/>
  <c r="W29" i="8"/>
  <c r="Q29" i="8"/>
  <c r="K29" i="8"/>
  <c r="K28" i="8"/>
  <c r="W27" i="8"/>
  <c r="Q27" i="8"/>
  <c r="L27" i="8"/>
  <c r="K27" i="8"/>
  <c r="W26" i="8"/>
  <c r="Q26" i="8"/>
  <c r="L26" i="8"/>
  <c r="K26" i="8"/>
  <c r="K25" i="8"/>
  <c r="W24" i="8"/>
  <c r="Q24" i="8"/>
  <c r="L24" i="8"/>
  <c r="K24" i="8"/>
  <c r="W23" i="8"/>
  <c r="Q23" i="8"/>
  <c r="L23" i="8"/>
  <c r="K23" i="8"/>
  <c r="W21" i="8"/>
  <c r="Q21" i="8"/>
  <c r="L21" i="8"/>
  <c r="K21" i="8"/>
  <c r="K20" i="8"/>
  <c r="K19" i="8"/>
  <c r="L18" i="8"/>
  <c r="I18" i="8"/>
  <c r="H18" i="8"/>
  <c r="C18" i="8"/>
  <c r="K18" i="8" s="1"/>
  <c r="W17" i="8"/>
  <c r="Q17" i="8"/>
  <c r="L17" i="8"/>
  <c r="K17" i="8"/>
  <c r="W16" i="8"/>
  <c r="Q16" i="8"/>
  <c r="L16" i="8"/>
  <c r="K16" i="8"/>
  <c r="G16" i="8"/>
  <c r="W15" i="8"/>
  <c r="Q15" i="8"/>
  <c r="L15" i="8"/>
  <c r="K15" i="8"/>
  <c r="W14" i="8"/>
  <c r="K14" i="8"/>
  <c r="W13" i="8"/>
  <c r="Q13" i="8"/>
  <c r="L13" i="8"/>
  <c r="W12" i="8"/>
  <c r="Q12" i="8"/>
  <c r="L12" i="8"/>
  <c r="W11" i="8"/>
  <c r="L11" i="8"/>
  <c r="K11" i="8"/>
  <c r="K10" i="8"/>
  <c r="W9" i="8"/>
  <c r="Q9" i="8"/>
  <c r="L9" i="8"/>
  <c r="K9" i="8"/>
  <c r="K8" i="8"/>
  <c r="W7" i="8"/>
  <c r="Q7" i="8"/>
  <c r="L7" i="8"/>
  <c r="K7" i="8"/>
  <c r="W6" i="8"/>
  <c r="Q6" i="8"/>
  <c r="L6" i="8"/>
  <c r="K6" i="8"/>
  <c r="K5" i="8"/>
  <c r="K4" i="8"/>
  <c r="W76" i="7"/>
  <c r="Q76" i="7"/>
  <c r="L76" i="7"/>
  <c r="K76" i="7"/>
  <c r="J76" i="7"/>
  <c r="I76" i="7"/>
  <c r="H76" i="7"/>
  <c r="W75" i="7"/>
  <c r="Q75" i="7"/>
  <c r="L75" i="7"/>
  <c r="G75" i="7"/>
  <c r="K75" i="7" s="1"/>
  <c r="C75" i="7"/>
  <c r="W74" i="7"/>
  <c r="Q74" i="7"/>
  <c r="L74" i="7"/>
  <c r="K74" i="7"/>
  <c r="W73" i="7"/>
  <c r="Q73" i="7"/>
  <c r="L73" i="7"/>
  <c r="G73" i="7"/>
  <c r="K73" i="7" s="1"/>
  <c r="C73" i="7"/>
  <c r="W72" i="7"/>
  <c r="Q72" i="7"/>
  <c r="L72" i="7"/>
  <c r="K72" i="7"/>
  <c r="W71" i="7"/>
  <c r="K71" i="7"/>
  <c r="W70" i="7"/>
  <c r="K70" i="7"/>
  <c r="W69" i="7"/>
  <c r="Q69" i="7"/>
  <c r="L69" i="7"/>
  <c r="G69" i="7"/>
  <c r="K69" i="7" s="1"/>
  <c r="C69" i="7"/>
  <c r="W68" i="7"/>
  <c r="Q68" i="7"/>
  <c r="L68" i="7"/>
  <c r="G68" i="7"/>
  <c r="K68" i="7" s="1"/>
  <c r="W67" i="7"/>
  <c r="Q67" i="7"/>
  <c r="L67" i="7"/>
  <c r="K67" i="7"/>
  <c r="W66" i="7"/>
  <c r="K66" i="7"/>
  <c r="W65" i="7"/>
  <c r="Q65" i="7"/>
  <c r="L65" i="7"/>
  <c r="G65" i="7"/>
  <c r="C65" i="7"/>
  <c r="K65" i="7" s="1"/>
  <c r="W64" i="7"/>
  <c r="Q64" i="7"/>
  <c r="L64" i="7"/>
  <c r="G64" i="7"/>
  <c r="C64" i="7"/>
  <c r="K64" i="7" s="1"/>
  <c r="W63" i="7"/>
  <c r="Q63" i="7"/>
  <c r="L63" i="7"/>
  <c r="G63" i="7"/>
  <c r="C63" i="7"/>
  <c r="K63" i="7" s="1"/>
  <c r="W62" i="7"/>
  <c r="Q62" i="7"/>
  <c r="L62" i="7"/>
  <c r="J62" i="7"/>
  <c r="I62" i="7"/>
  <c r="H62" i="7"/>
  <c r="G62" i="7"/>
  <c r="K62" i="7" s="1"/>
  <c r="C62" i="7"/>
  <c r="W61" i="7"/>
  <c r="Q61" i="7"/>
  <c r="L61" i="7"/>
  <c r="G61" i="7"/>
  <c r="K61" i="7" s="1"/>
  <c r="C61" i="7"/>
  <c r="W60" i="7"/>
  <c r="Q60" i="7"/>
  <c r="L60" i="7"/>
  <c r="G60" i="7"/>
  <c r="K60" i="7" s="1"/>
  <c r="C60" i="7"/>
  <c r="W59" i="7"/>
  <c r="Q59" i="7"/>
  <c r="L59" i="7"/>
  <c r="G59" i="7"/>
  <c r="K59" i="7" s="1"/>
  <c r="C59" i="7"/>
  <c r="W58" i="7"/>
  <c r="Q58" i="7"/>
  <c r="L58" i="7"/>
  <c r="G58" i="7"/>
  <c r="K58" i="7" s="1"/>
  <c r="C58" i="7"/>
  <c r="W57" i="7"/>
  <c r="Q57" i="7"/>
  <c r="L57" i="7"/>
  <c r="G57" i="7"/>
  <c r="K57" i="7" s="1"/>
  <c r="C57" i="7"/>
  <c r="W56" i="7"/>
  <c r="Q56" i="7"/>
  <c r="L56" i="7"/>
  <c r="G56" i="7"/>
  <c r="K56" i="7" s="1"/>
  <c r="C56" i="7"/>
  <c r="W55" i="7"/>
  <c r="Q55" i="7"/>
  <c r="L55" i="7"/>
  <c r="G55" i="7"/>
  <c r="K55" i="7" s="1"/>
  <c r="C55" i="7"/>
  <c r="W54" i="7"/>
  <c r="Q54" i="7"/>
  <c r="L54" i="7"/>
  <c r="K54" i="7"/>
  <c r="W53" i="7"/>
  <c r="Q53" i="7"/>
  <c r="L53" i="7"/>
  <c r="G53" i="7"/>
  <c r="K53" i="7" s="1"/>
  <c r="C53" i="7"/>
  <c r="W52" i="7"/>
  <c r="Q52" i="7"/>
  <c r="L52" i="7"/>
  <c r="G52" i="7"/>
  <c r="K52" i="7" s="1"/>
  <c r="C52" i="7"/>
  <c r="Q51" i="7"/>
  <c r="L51" i="7"/>
  <c r="K51" i="7"/>
  <c r="W50" i="7"/>
  <c r="L50" i="7"/>
  <c r="G50" i="7"/>
  <c r="K50" i="7" s="1"/>
  <c r="C50" i="7"/>
  <c r="W49" i="7"/>
  <c r="Q49" i="7"/>
  <c r="L49" i="7"/>
  <c r="G49" i="7"/>
  <c r="K49" i="7" s="1"/>
  <c r="W48" i="7"/>
  <c r="Q48" i="7"/>
  <c r="L48" i="7"/>
  <c r="K48" i="7"/>
  <c r="G48" i="7"/>
  <c r="W47" i="7"/>
  <c r="Q47" i="7"/>
  <c r="L47" i="7"/>
  <c r="G47" i="7"/>
  <c r="K47" i="7" s="1"/>
  <c r="W46" i="7"/>
  <c r="Q46" i="7"/>
  <c r="L46" i="7"/>
  <c r="K46" i="7"/>
  <c r="C46" i="7"/>
  <c r="W45" i="7"/>
  <c r="Q45" i="7"/>
  <c r="L45" i="7"/>
  <c r="G45" i="7"/>
  <c r="K45" i="7" s="1"/>
  <c r="C45" i="7"/>
  <c r="W44" i="7"/>
  <c r="Q44" i="7"/>
  <c r="L44" i="7"/>
  <c r="C44" i="7"/>
  <c r="K44" i="7" s="1"/>
  <c r="W43" i="7"/>
  <c r="Q43" i="7"/>
  <c r="L43" i="7"/>
  <c r="K43" i="7"/>
  <c r="C43" i="7"/>
  <c r="W42" i="7"/>
  <c r="Q42" i="7"/>
  <c r="L42" i="7"/>
  <c r="G42" i="7"/>
  <c r="K42" i="7" s="1"/>
  <c r="W41" i="7"/>
  <c r="Q41" i="7"/>
  <c r="L41" i="7"/>
  <c r="J41" i="7"/>
  <c r="I41" i="7"/>
  <c r="G41" i="7" s="1"/>
  <c r="K41" i="7" s="1"/>
  <c r="C41" i="7"/>
  <c r="W40" i="7"/>
  <c r="Q40" i="7"/>
  <c r="K40" i="7"/>
  <c r="W39" i="7"/>
  <c r="L39" i="7"/>
  <c r="K39" i="7"/>
  <c r="C39" i="7"/>
  <c r="W38" i="7"/>
  <c r="Q38" i="7"/>
  <c r="L38" i="7"/>
  <c r="K38" i="7"/>
  <c r="W37" i="7"/>
  <c r="Q37" i="7"/>
  <c r="K37" i="7"/>
  <c r="G37" i="7"/>
  <c r="W36" i="7"/>
  <c r="Q36" i="7"/>
  <c r="L36" i="7"/>
  <c r="G36" i="7"/>
  <c r="K36" i="7" s="1"/>
  <c r="C36" i="7"/>
  <c r="W35" i="7"/>
  <c r="Q35" i="7"/>
  <c r="L35" i="7"/>
  <c r="C35" i="7"/>
  <c r="K35" i="7" s="1"/>
  <c r="W34" i="7"/>
  <c r="L34" i="7"/>
  <c r="G34" i="7"/>
  <c r="K34" i="7" s="1"/>
  <c r="Q33" i="7"/>
  <c r="L33" i="7"/>
  <c r="G33" i="7"/>
  <c r="K33" i="7" s="1"/>
  <c r="C33" i="7"/>
  <c r="W32" i="7"/>
  <c r="Q32" i="7"/>
  <c r="K32" i="7"/>
  <c r="C32" i="7"/>
  <c r="W31" i="7"/>
  <c r="L31" i="7"/>
  <c r="K31" i="7"/>
  <c r="C31" i="7"/>
  <c r="W30" i="7"/>
  <c r="Q30" i="7"/>
  <c r="L30" i="7"/>
  <c r="G30" i="7"/>
  <c r="K30" i="7" s="1"/>
  <c r="C30" i="7"/>
  <c r="W29" i="7"/>
  <c r="Q29" i="7"/>
  <c r="L29" i="7"/>
  <c r="J29" i="7"/>
  <c r="I29" i="7"/>
  <c r="H29" i="7"/>
  <c r="G29" i="7" s="1"/>
  <c r="K29" i="7" s="1"/>
  <c r="C29" i="7"/>
  <c r="W28" i="7"/>
  <c r="Q28" i="7"/>
  <c r="L28" i="7"/>
  <c r="G28" i="7"/>
  <c r="C28" i="7"/>
  <c r="K28" i="7" s="1"/>
  <c r="W27" i="7"/>
  <c r="Q27" i="7"/>
  <c r="L27" i="7"/>
  <c r="G27" i="7"/>
  <c r="C27" i="7"/>
  <c r="K27" i="7" s="1"/>
  <c r="W26" i="7"/>
  <c r="Q26" i="7"/>
  <c r="L26" i="7"/>
  <c r="G26" i="7"/>
  <c r="C26" i="7"/>
  <c r="K26" i="7" s="1"/>
  <c r="W25" i="7"/>
  <c r="Q25" i="7"/>
  <c r="L25" i="7"/>
  <c r="K25" i="7"/>
  <c r="G25" i="7"/>
  <c r="W24" i="7"/>
  <c r="Q24" i="7"/>
  <c r="L24" i="7"/>
  <c r="G24" i="7"/>
  <c r="K24" i="7" s="1"/>
  <c r="C24" i="7"/>
  <c r="W23" i="7"/>
  <c r="Q23" i="7"/>
  <c r="L23" i="7"/>
  <c r="G23" i="7"/>
  <c r="K23" i="7" s="1"/>
  <c r="C23" i="7"/>
  <c r="L22" i="7"/>
  <c r="C22" i="7"/>
  <c r="K22" i="7" s="1"/>
  <c r="W21" i="7"/>
  <c r="Q21" i="7"/>
  <c r="L21" i="7"/>
  <c r="G21" i="7"/>
  <c r="C21" i="7"/>
  <c r="K21" i="7" s="1"/>
  <c r="W20" i="7"/>
  <c r="Q20" i="7"/>
  <c r="C20" i="7"/>
  <c r="K20" i="7" s="1"/>
  <c r="W19" i="7"/>
  <c r="L19" i="7"/>
  <c r="K19" i="7"/>
  <c r="Q18" i="7"/>
  <c r="L18" i="7"/>
  <c r="K18" i="7"/>
  <c r="I18" i="7"/>
  <c r="H18" i="7"/>
  <c r="C18" i="7"/>
  <c r="W17" i="7"/>
  <c r="Q17" i="7"/>
  <c r="L17" i="7"/>
  <c r="G17" i="7"/>
  <c r="K17" i="7" s="1"/>
  <c r="C17" i="7"/>
  <c r="W16" i="7"/>
  <c r="Q16" i="7"/>
  <c r="L16" i="7"/>
  <c r="G16" i="7"/>
  <c r="K16" i="7" s="1"/>
  <c r="W15" i="7"/>
  <c r="Q15" i="7"/>
  <c r="L15" i="7"/>
  <c r="G15" i="7"/>
  <c r="C15" i="7"/>
  <c r="K15" i="7" s="1"/>
  <c r="W14" i="7"/>
  <c r="K14" i="7"/>
  <c r="G14" i="7"/>
  <c r="W13" i="7"/>
  <c r="Q13" i="7"/>
  <c r="L13" i="7"/>
  <c r="G13" i="7"/>
  <c r="K13" i="7" s="1"/>
  <c r="C13" i="7"/>
  <c r="W12" i="7"/>
  <c r="Q12" i="7"/>
  <c r="L12" i="7"/>
  <c r="G12" i="7"/>
  <c r="K12" i="7" s="1"/>
  <c r="C12" i="7"/>
  <c r="W11" i="7"/>
  <c r="L11" i="7"/>
  <c r="H11" i="7"/>
  <c r="C11" i="7"/>
  <c r="K11" i="7" s="1"/>
  <c r="G10" i="7"/>
  <c r="K10" i="7" s="1"/>
  <c r="W9" i="7"/>
  <c r="Q9" i="7"/>
  <c r="L9" i="7"/>
  <c r="K9" i="7"/>
  <c r="G9" i="7"/>
  <c r="Q8" i="7"/>
  <c r="G8" i="7"/>
  <c r="K8" i="7" s="1"/>
  <c r="W7" i="7"/>
  <c r="Q7" i="7"/>
  <c r="L7" i="7"/>
  <c r="G7" i="7"/>
  <c r="C7" i="7"/>
  <c r="K7" i="7" s="1"/>
  <c r="W6" i="7"/>
  <c r="Q6" i="7"/>
  <c r="L6" i="7"/>
  <c r="K6" i="7"/>
  <c r="G6" i="7"/>
  <c r="K5" i="7"/>
  <c r="G4" i="7"/>
  <c r="K4" i="7" s="1"/>
  <c r="W76" i="6"/>
  <c r="Q76" i="6"/>
  <c r="L76" i="6"/>
  <c r="K76" i="6"/>
  <c r="J76" i="6"/>
  <c r="I76" i="6"/>
  <c r="H76" i="6"/>
  <c r="W75" i="6"/>
  <c r="Q75" i="6"/>
  <c r="L75" i="6"/>
  <c r="J75" i="6"/>
  <c r="I75" i="6"/>
  <c r="H75" i="6"/>
  <c r="G75" i="6" s="1"/>
  <c r="K75" i="6" s="1"/>
  <c r="C75" i="6"/>
  <c r="W74" i="6"/>
  <c r="Q74" i="6"/>
  <c r="L74" i="6"/>
  <c r="K74" i="6"/>
  <c r="W73" i="6"/>
  <c r="Q73" i="6"/>
  <c r="L73" i="6"/>
  <c r="J73" i="6"/>
  <c r="G73" i="6"/>
  <c r="K73" i="6" s="1"/>
  <c r="C73" i="6"/>
  <c r="W72" i="6"/>
  <c r="Q72" i="6"/>
  <c r="L72" i="6"/>
  <c r="J72" i="6"/>
  <c r="G72" i="6" s="1"/>
  <c r="K72" i="6" s="1"/>
  <c r="W71" i="6"/>
  <c r="K71" i="6"/>
  <c r="J71" i="6"/>
  <c r="W70" i="6"/>
  <c r="K70" i="6"/>
  <c r="J70" i="6"/>
  <c r="W69" i="6"/>
  <c r="Q69" i="6"/>
  <c r="L69" i="6"/>
  <c r="G69" i="6"/>
  <c r="K69" i="6" s="1"/>
  <c r="C69" i="6"/>
  <c r="W68" i="6"/>
  <c r="Q68" i="6"/>
  <c r="L68" i="6"/>
  <c r="G68" i="6"/>
  <c r="K68" i="6" s="1"/>
  <c r="W67" i="6"/>
  <c r="Q67" i="6"/>
  <c r="L67" i="6"/>
  <c r="K67" i="6"/>
  <c r="C67" i="6"/>
  <c r="W66" i="6"/>
  <c r="K66" i="6"/>
  <c r="J66" i="6"/>
  <c r="W65" i="6"/>
  <c r="Q65" i="6"/>
  <c r="L65" i="6"/>
  <c r="J65" i="6"/>
  <c r="I65" i="6"/>
  <c r="H65" i="6"/>
  <c r="G65" i="6"/>
  <c r="K65" i="6" s="1"/>
  <c r="C65" i="6"/>
  <c r="W64" i="6"/>
  <c r="Q64" i="6"/>
  <c r="L64" i="6"/>
  <c r="J64" i="6"/>
  <c r="I64" i="6"/>
  <c r="H64" i="6"/>
  <c r="G64" i="6" s="1"/>
  <c r="K64" i="6" s="1"/>
  <c r="C64" i="6"/>
  <c r="W63" i="6"/>
  <c r="Q63" i="6"/>
  <c r="L63" i="6"/>
  <c r="J63" i="6"/>
  <c r="I63" i="6"/>
  <c r="H63" i="6"/>
  <c r="G63" i="6"/>
  <c r="K63" i="6" s="1"/>
  <c r="C63" i="6"/>
  <c r="W62" i="6"/>
  <c r="Q62" i="6"/>
  <c r="L62" i="6"/>
  <c r="J62" i="6"/>
  <c r="I62" i="6"/>
  <c r="H62" i="6"/>
  <c r="G62" i="6" s="1"/>
  <c r="K62" i="6" s="1"/>
  <c r="C62" i="6"/>
  <c r="W61" i="6"/>
  <c r="Q61" i="6"/>
  <c r="L61" i="6"/>
  <c r="J61" i="6"/>
  <c r="I61" i="6"/>
  <c r="H61" i="6"/>
  <c r="G61" i="6"/>
  <c r="K61" i="6" s="1"/>
  <c r="C61" i="6"/>
  <c r="W60" i="6"/>
  <c r="Q60" i="6"/>
  <c r="L60" i="6"/>
  <c r="J60" i="6"/>
  <c r="I60" i="6"/>
  <c r="H60" i="6"/>
  <c r="G60" i="6" s="1"/>
  <c r="K60" i="6" s="1"/>
  <c r="C60" i="6"/>
  <c r="W59" i="6"/>
  <c r="Q59" i="6"/>
  <c r="L59" i="6"/>
  <c r="J59" i="6"/>
  <c r="I59" i="6"/>
  <c r="H59" i="6"/>
  <c r="G59" i="6"/>
  <c r="K59" i="6" s="1"/>
  <c r="C59" i="6"/>
  <c r="W58" i="6"/>
  <c r="Q58" i="6"/>
  <c r="L58" i="6"/>
  <c r="J58" i="6"/>
  <c r="I58" i="6"/>
  <c r="H58" i="6"/>
  <c r="G58" i="6" s="1"/>
  <c r="K58" i="6" s="1"/>
  <c r="C58" i="6"/>
  <c r="W57" i="6"/>
  <c r="Q57" i="6"/>
  <c r="L57" i="6"/>
  <c r="J57" i="6"/>
  <c r="I57" i="6"/>
  <c r="H57" i="6"/>
  <c r="G57" i="6"/>
  <c r="K57" i="6" s="1"/>
  <c r="C57" i="6"/>
  <c r="W56" i="6"/>
  <c r="Q56" i="6"/>
  <c r="L56" i="6"/>
  <c r="J56" i="6"/>
  <c r="I56" i="6"/>
  <c r="H56" i="6"/>
  <c r="G56" i="6" s="1"/>
  <c r="K56" i="6" s="1"/>
  <c r="C56" i="6"/>
  <c r="W55" i="6"/>
  <c r="Q55" i="6"/>
  <c r="L55" i="6"/>
  <c r="J55" i="6"/>
  <c r="I55" i="6"/>
  <c r="H55" i="6"/>
  <c r="G55" i="6"/>
  <c r="K55" i="6" s="1"/>
  <c r="C55" i="6"/>
  <c r="W54" i="6"/>
  <c r="Q54" i="6"/>
  <c r="L54" i="6"/>
  <c r="J54" i="6"/>
  <c r="C54" i="6"/>
  <c r="K54" i="6" s="1"/>
  <c r="W53" i="6"/>
  <c r="Q53" i="6"/>
  <c r="L53" i="6"/>
  <c r="J53" i="6"/>
  <c r="I53" i="6"/>
  <c r="H53" i="6"/>
  <c r="G53" i="6" s="1"/>
  <c r="K53" i="6" s="1"/>
  <c r="C53" i="6"/>
  <c r="Q52" i="6"/>
  <c r="L52" i="6"/>
  <c r="J52" i="6"/>
  <c r="I52" i="6"/>
  <c r="H52" i="6"/>
  <c r="G52" i="6" s="1"/>
  <c r="K52" i="6" s="1"/>
  <c r="C52" i="6"/>
  <c r="W51" i="6"/>
  <c r="Q51" i="6"/>
  <c r="L51" i="6"/>
  <c r="J51" i="6"/>
  <c r="I51" i="6"/>
  <c r="H51" i="6"/>
  <c r="G51" i="6"/>
  <c r="K51" i="6" s="1"/>
  <c r="W50" i="6"/>
  <c r="Q50" i="6"/>
  <c r="L50" i="6"/>
  <c r="J50" i="6"/>
  <c r="I50" i="6"/>
  <c r="G50" i="6" s="1"/>
  <c r="K50" i="6" s="1"/>
  <c r="C50" i="6"/>
  <c r="W49" i="6"/>
  <c r="Q49" i="6"/>
  <c r="L49" i="6"/>
  <c r="J49" i="6"/>
  <c r="I49" i="6"/>
  <c r="G49" i="6" s="1"/>
  <c r="K49" i="6" s="1"/>
  <c r="W48" i="6"/>
  <c r="Q48" i="6"/>
  <c r="L48" i="6"/>
  <c r="K48" i="6"/>
  <c r="J48" i="6"/>
  <c r="W47" i="6"/>
  <c r="Q47" i="6"/>
  <c r="L47" i="6"/>
  <c r="J47" i="6"/>
  <c r="I47" i="6"/>
  <c r="G47" i="6" s="1"/>
  <c r="K47" i="6" s="1"/>
  <c r="W46" i="6"/>
  <c r="Q46" i="6"/>
  <c r="L46" i="6"/>
  <c r="J46" i="6"/>
  <c r="I46" i="6"/>
  <c r="H46" i="6"/>
  <c r="G46" i="6" s="1"/>
  <c r="K46" i="6" s="1"/>
  <c r="C46" i="6"/>
  <c r="W45" i="6"/>
  <c r="Q45" i="6"/>
  <c r="L45" i="6"/>
  <c r="J45" i="6"/>
  <c r="I45" i="6"/>
  <c r="G45" i="6" s="1"/>
  <c r="K45" i="6" s="1"/>
  <c r="C45" i="6"/>
  <c r="W44" i="6"/>
  <c r="Q44" i="6"/>
  <c r="L44" i="6"/>
  <c r="K44" i="6"/>
  <c r="J44" i="6"/>
  <c r="I44" i="6"/>
  <c r="C44" i="6"/>
  <c r="W43" i="6"/>
  <c r="Q43" i="6"/>
  <c r="L43" i="6"/>
  <c r="J43" i="6"/>
  <c r="I43" i="6"/>
  <c r="H43" i="6"/>
  <c r="G43" i="6" s="1"/>
  <c r="K43" i="6" s="1"/>
  <c r="C43" i="6"/>
  <c r="W42" i="6"/>
  <c r="Q42" i="6"/>
  <c r="L42" i="6"/>
  <c r="J42" i="6"/>
  <c r="I42" i="6"/>
  <c r="G42" i="6" s="1"/>
  <c r="K42" i="6" s="1"/>
  <c r="W41" i="6"/>
  <c r="Q41" i="6"/>
  <c r="L41" i="6"/>
  <c r="J41" i="6"/>
  <c r="I41" i="6"/>
  <c r="G41" i="6"/>
  <c r="K41" i="6" s="1"/>
  <c r="C41" i="6"/>
  <c r="W40" i="6"/>
  <c r="Q40" i="6"/>
  <c r="K40" i="6"/>
  <c r="J40" i="6"/>
  <c r="I40" i="6"/>
  <c r="W39" i="6"/>
  <c r="Q39" i="6"/>
  <c r="L39" i="6"/>
  <c r="K39" i="6"/>
  <c r="J39" i="6"/>
  <c r="I39" i="6"/>
  <c r="C39" i="6"/>
  <c r="Q38" i="6"/>
  <c r="L38" i="6"/>
  <c r="K38" i="6"/>
  <c r="J38" i="6"/>
  <c r="I38" i="6"/>
  <c r="W37" i="6"/>
  <c r="Q37" i="6"/>
  <c r="J37" i="6"/>
  <c r="I37" i="6"/>
  <c r="H37" i="6"/>
  <c r="G37" i="6"/>
  <c r="K37" i="6" s="1"/>
  <c r="W36" i="6"/>
  <c r="Q36" i="6"/>
  <c r="L36" i="6"/>
  <c r="J36" i="6"/>
  <c r="I36" i="6"/>
  <c r="G36" i="6"/>
  <c r="K36" i="6" s="1"/>
  <c r="C36" i="6"/>
  <c r="W35" i="6"/>
  <c r="Q35" i="6"/>
  <c r="L35" i="6"/>
  <c r="J35" i="6"/>
  <c r="I35" i="6"/>
  <c r="C35" i="6"/>
  <c r="K35" i="6" s="1"/>
  <c r="W34" i="6"/>
  <c r="Q34" i="6"/>
  <c r="L34" i="6"/>
  <c r="J34" i="6"/>
  <c r="I34" i="6"/>
  <c r="H34" i="6"/>
  <c r="G34" i="6"/>
  <c r="K34" i="6" s="1"/>
  <c r="C34" i="6"/>
  <c r="W33" i="6"/>
  <c r="Q33" i="6"/>
  <c r="L33" i="6"/>
  <c r="J33" i="6"/>
  <c r="I33" i="6"/>
  <c r="H33" i="6"/>
  <c r="G33" i="6" s="1"/>
  <c r="K33" i="6" s="1"/>
  <c r="C33" i="6"/>
  <c r="W32" i="6"/>
  <c r="Q32" i="6"/>
  <c r="L32" i="6"/>
  <c r="J32" i="6"/>
  <c r="I32" i="6"/>
  <c r="H32" i="6"/>
  <c r="G32" i="6"/>
  <c r="K32" i="6" s="1"/>
  <c r="C32" i="6"/>
  <c r="W31" i="6"/>
  <c r="Q31" i="6"/>
  <c r="L31" i="6"/>
  <c r="J31" i="6"/>
  <c r="I31" i="6"/>
  <c r="H31" i="6"/>
  <c r="G31" i="6" s="1"/>
  <c r="K31" i="6" s="1"/>
  <c r="C31" i="6"/>
  <c r="W30" i="6"/>
  <c r="Q30" i="6"/>
  <c r="L30" i="6"/>
  <c r="J30" i="6"/>
  <c r="I30" i="6"/>
  <c r="H30" i="6"/>
  <c r="G30" i="6"/>
  <c r="K30" i="6" s="1"/>
  <c r="C30" i="6"/>
  <c r="W29" i="6"/>
  <c r="Q29" i="6"/>
  <c r="L29" i="6"/>
  <c r="J29" i="6"/>
  <c r="I29" i="6"/>
  <c r="H29" i="6"/>
  <c r="G29" i="6" s="1"/>
  <c r="K29" i="6" s="1"/>
  <c r="C29" i="6"/>
  <c r="W28" i="6"/>
  <c r="Q28" i="6"/>
  <c r="L28" i="6"/>
  <c r="J28" i="6"/>
  <c r="I28" i="6"/>
  <c r="H28" i="6"/>
  <c r="G28" i="6"/>
  <c r="K28" i="6" s="1"/>
  <c r="C28" i="6"/>
  <c r="W27" i="6"/>
  <c r="Q27" i="6"/>
  <c r="L27" i="6"/>
  <c r="J27" i="6"/>
  <c r="I27" i="6"/>
  <c r="H27" i="6"/>
  <c r="G27" i="6" s="1"/>
  <c r="K27" i="6" s="1"/>
  <c r="C27" i="6"/>
  <c r="W26" i="6"/>
  <c r="Q26" i="6"/>
  <c r="L26" i="6"/>
  <c r="J26" i="6"/>
  <c r="I26" i="6"/>
  <c r="H26" i="6"/>
  <c r="G26" i="6"/>
  <c r="K26" i="6" s="1"/>
  <c r="C26" i="6"/>
  <c r="W25" i="6"/>
  <c r="Q25" i="6"/>
  <c r="L25" i="6"/>
  <c r="J25" i="6"/>
  <c r="I25" i="6"/>
  <c r="H25" i="6"/>
  <c r="G25" i="6" s="1"/>
  <c r="K25" i="6" s="1"/>
  <c r="W24" i="6"/>
  <c r="Q24" i="6"/>
  <c r="L24" i="6"/>
  <c r="J24" i="6"/>
  <c r="I24" i="6"/>
  <c r="H24" i="6"/>
  <c r="G24" i="6" s="1"/>
  <c r="K24" i="6" s="1"/>
  <c r="C24" i="6"/>
  <c r="W23" i="6"/>
  <c r="Q23" i="6"/>
  <c r="L23" i="6"/>
  <c r="J23" i="6"/>
  <c r="I23" i="6"/>
  <c r="H23" i="6"/>
  <c r="G23" i="6" s="1"/>
  <c r="K23" i="6" s="1"/>
  <c r="C23" i="6"/>
  <c r="W22" i="6"/>
  <c r="Q22" i="6"/>
  <c r="L22" i="6"/>
  <c r="J22" i="6"/>
  <c r="I22" i="6"/>
  <c r="H22" i="6"/>
  <c r="G22" i="6"/>
  <c r="K22" i="6" s="1"/>
  <c r="C22" i="6"/>
  <c r="W21" i="6"/>
  <c r="Q21" i="6"/>
  <c r="L21" i="6"/>
  <c r="J21" i="6"/>
  <c r="I21" i="6"/>
  <c r="H21" i="6"/>
  <c r="G21" i="6" s="1"/>
  <c r="K21" i="6" s="1"/>
  <c r="C21" i="6"/>
  <c r="W20" i="6"/>
  <c r="Q20" i="6"/>
  <c r="L20" i="6"/>
  <c r="J20" i="6"/>
  <c r="I20" i="6"/>
  <c r="H20" i="6"/>
  <c r="G20" i="6"/>
  <c r="K20" i="6" s="1"/>
  <c r="C20" i="6"/>
  <c r="Q19" i="6"/>
  <c r="L19" i="6"/>
  <c r="H19" i="6"/>
  <c r="G19" i="6"/>
  <c r="K19" i="6" s="1"/>
  <c r="C19" i="6"/>
  <c r="W18" i="6"/>
  <c r="Q18" i="6"/>
  <c r="L18" i="6"/>
  <c r="J18" i="6"/>
  <c r="I18" i="6"/>
  <c r="H18" i="6"/>
  <c r="G18" i="6" s="1"/>
  <c r="K18" i="6" s="1"/>
  <c r="C18" i="6"/>
  <c r="W17" i="6"/>
  <c r="Q17" i="6"/>
  <c r="L17" i="6"/>
  <c r="J17" i="6"/>
  <c r="I17" i="6"/>
  <c r="H17" i="6"/>
  <c r="G17" i="6"/>
  <c r="K17" i="6" s="1"/>
  <c r="C17" i="6"/>
  <c r="W16" i="6"/>
  <c r="K16" i="6"/>
  <c r="J16" i="6"/>
  <c r="I16" i="6"/>
  <c r="H16" i="6"/>
  <c r="W15" i="6"/>
  <c r="Q15" i="6"/>
  <c r="L15" i="6"/>
  <c r="J15" i="6"/>
  <c r="I15" i="6"/>
  <c r="H15" i="6"/>
  <c r="G15" i="6"/>
  <c r="K15" i="6" s="1"/>
  <c r="C15" i="6"/>
  <c r="W14" i="6"/>
  <c r="Q14" i="6"/>
  <c r="J14" i="6"/>
  <c r="I14" i="6"/>
  <c r="H14" i="6"/>
  <c r="G14" i="6"/>
  <c r="K14" i="6" s="1"/>
  <c r="W13" i="6"/>
  <c r="Q13" i="6"/>
  <c r="L13" i="6"/>
  <c r="J13" i="6"/>
  <c r="I13" i="6"/>
  <c r="H13" i="6"/>
  <c r="G13" i="6"/>
  <c r="K13" i="6" s="1"/>
  <c r="C13" i="6"/>
  <c r="W12" i="6"/>
  <c r="Q12" i="6"/>
  <c r="L12" i="6"/>
  <c r="J12" i="6"/>
  <c r="I12" i="6"/>
  <c r="H12" i="6"/>
  <c r="G12" i="6" s="1"/>
  <c r="K12" i="6" s="1"/>
  <c r="C12" i="6"/>
  <c r="W11" i="6"/>
  <c r="L11" i="6"/>
  <c r="J11" i="6"/>
  <c r="I11" i="6"/>
  <c r="H11" i="6"/>
  <c r="C11" i="6"/>
  <c r="K11" i="6" s="1"/>
  <c r="K10" i="6"/>
  <c r="W9" i="6"/>
  <c r="Q9" i="6"/>
  <c r="L9" i="6"/>
  <c r="J9" i="6"/>
  <c r="I9" i="6"/>
  <c r="H9" i="6"/>
  <c r="G9" i="6"/>
  <c r="K9" i="6" s="1"/>
  <c r="Q8" i="6"/>
  <c r="J8" i="6"/>
  <c r="I8" i="6"/>
  <c r="H8" i="6"/>
  <c r="G8" i="6"/>
  <c r="K8" i="6" s="1"/>
  <c r="W7" i="6"/>
  <c r="Q7" i="6"/>
  <c r="L7" i="6"/>
  <c r="J7" i="6"/>
  <c r="I7" i="6"/>
  <c r="H7" i="6"/>
  <c r="G7" i="6"/>
  <c r="K7" i="6" s="1"/>
  <c r="C7" i="6"/>
  <c r="W6" i="6"/>
  <c r="Q6" i="6"/>
  <c r="L6" i="6"/>
  <c r="J6" i="6"/>
  <c r="I6" i="6"/>
  <c r="H6" i="6"/>
  <c r="G6" i="6" s="1"/>
  <c r="K6" i="6" s="1"/>
  <c r="K5" i="6"/>
  <c r="J5" i="6"/>
  <c r="I5" i="6"/>
  <c r="J4" i="6"/>
  <c r="I4" i="6"/>
  <c r="H4" i="6"/>
  <c r="G4" i="6" s="1"/>
  <c r="K4" i="6" s="1"/>
  <c r="F78" i="5"/>
  <c r="E77" i="5"/>
  <c r="W75" i="5"/>
  <c r="Q75" i="5"/>
  <c r="L75" i="5"/>
  <c r="K75" i="5"/>
  <c r="C75" i="5"/>
  <c r="K74" i="5"/>
  <c r="W73" i="5"/>
  <c r="Q73" i="5"/>
  <c r="L73" i="5"/>
  <c r="G73" i="5"/>
  <c r="C73" i="5"/>
  <c r="K73" i="5" s="1"/>
  <c r="W72" i="5"/>
  <c r="Q72" i="5"/>
  <c r="L72" i="5"/>
  <c r="K72" i="5"/>
  <c r="C72" i="5"/>
  <c r="W71" i="5"/>
  <c r="K71" i="5"/>
  <c r="K70" i="5"/>
  <c r="W69" i="5"/>
  <c r="Q69" i="5"/>
  <c r="L69" i="5"/>
  <c r="K69" i="5"/>
  <c r="C69" i="5"/>
  <c r="W68" i="5"/>
  <c r="Q68" i="5"/>
  <c r="L68" i="5"/>
  <c r="K68" i="5"/>
  <c r="W67" i="5"/>
  <c r="Q67" i="5"/>
  <c r="L67" i="5"/>
  <c r="C67" i="5"/>
  <c r="K67" i="5" s="1"/>
  <c r="W66" i="5"/>
  <c r="K66" i="5"/>
  <c r="W65" i="5"/>
  <c r="Q65" i="5"/>
  <c r="L65" i="5"/>
  <c r="K65" i="5"/>
  <c r="C65" i="5"/>
  <c r="W64" i="5"/>
  <c r="Q64" i="5"/>
  <c r="L64" i="5"/>
  <c r="C64" i="5"/>
  <c r="K64" i="5" s="1"/>
  <c r="W63" i="5"/>
  <c r="Q63" i="5"/>
  <c r="L63" i="5"/>
  <c r="K63" i="5"/>
  <c r="C63" i="5"/>
  <c r="W62" i="5"/>
  <c r="Q62" i="5"/>
  <c r="L62" i="5"/>
  <c r="C62" i="5"/>
  <c r="K62" i="5" s="1"/>
  <c r="W61" i="5"/>
  <c r="Q61" i="5"/>
  <c r="L61" i="5"/>
  <c r="K61" i="5"/>
  <c r="C61" i="5"/>
  <c r="W60" i="5"/>
  <c r="Q60" i="5"/>
  <c r="L60" i="5"/>
  <c r="C60" i="5"/>
  <c r="K60" i="5" s="1"/>
  <c r="W59" i="5"/>
  <c r="Q59" i="5"/>
  <c r="L59" i="5"/>
  <c r="K59" i="5"/>
  <c r="C59" i="5"/>
  <c r="W58" i="5"/>
  <c r="Q58" i="5"/>
  <c r="L58" i="5"/>
  <c r="C58" i="5"/>
  <c r="K58" i="5" s="1"/>
  <c r="W57" i="5"/>
  <c r="Q57" i="5"/>
  <c r="L57" i="5"/>
  <c r="K57" i="5"/>
  <c r="C57" i="5"/>
  <c r="W56" i="5"/>
  <c r="Q56" i="5"/>
  <c r="L56" i="5"/>
  <c r="C56" i="5"/>
  <c r="K56" i="5" s="1"/>
  <c r="W55" i="5"/>
  <c r="Q55" i="5"/>
  <c r="L55" i="5"/>
  <c r="K55" i="5"/>
  <c r="C55" i="5"/>
  <c r="W54" i="5"/>
  <c r="Q54" i="5"/>
  <c r="L54" i="5"/>
  <c r="C54" i="5"/>
  <c r="K54" i="5" s="1"/>
  <c r="W53" i="5"/>
  <c r="Q53" i="5"/>
  <c r="L53" i="5"/>
  <c r="K53" i="5"/>
  <c r="C53" i="5"/>
  <c r="Q52" i="5"/>
  <c r="L52" i="5"/>
  <c r="K52" i="5"/>
  <c r="C52" i="5"/>
  <c r="W51" i="5"/>
  <c r="Q51" i="5"/>
  <c r="L51" i="5"/>
  <c r="K51" i="5"/>
  <c r="W50" i="5"/>
  <c r="Q50" i="5"/>
  <c r="L50" i="5"/>
  <c r="C50" i="5"/>
  <c r="K50" i="5" s="1"/>
  <c r="W49" i="5"/>
  <c r="Q49" i="5"/>
  <c r="L49" i="5"/>
  <c r="K49" i="5"/>
  <c r="W48" i="5"/>
  <c r="Q48" i="5"/>
  <c r="L48" i="5"/>
  <c r="K48" i="5"/>
  <c r="W47" i="5"/>
  <c r="Q47" i="5"/>
  <c r="L47" i="5"/>
  <c r="K47" i="5"/>
  <c r="W46" i="5"/>
  <c r="Q46" i="5"/>
  <c r="L46" i="5"/>
  <c r="K46" i="5"/>
  <c r="C46" i="5"/>
  <c r="W45" i="5"/>
  <c r="Q45" i="5"/>
  <c r="L45" i="5"/>
  <c r="C45" i="5"/>
  <c r="K45" i="5" s="1"/>
  <c r="W44" i="5"/>
  <c r="Q44" i="5"/>
  <c r="L44" i="5"/>
  <c r="K44" i="5"/>
  <c r="C44" i="5"/>
  <c r="W43" i="5"/>
  <c r="Q43" i="5"/>
  <c r="L43" i="5"/>
  <c r="C43" i="5"/>
  <c r="K43" i="5" s="1"/>
  <c r="W42" i="5"/>
  <c r="Q42" i="5"/>
  <c r="L42" i="5"/>
  <c r="K42" i="5"/>
  <c r="W41" i="5"/>
  <c r="Q41" i="5"/>
  <c r="L41" i="5"/>
  <c r="J41" i="5"/>
  <c r="I41" i="5"/>
  <c r="C41" i="5"/>
  <c r="W40" i="5"/>
  <c r="Q40" i="5"/>
  <c r="L40" i="5"/>
  <c r="K40" i="5"/>
  <c r="W39" i="5"/>
  <c r="Q39" i="5"/>
  <c r="L39" i="5"/>
  <c r="K39" i="5"/>
  <c r="C39" i="5"/>
  <c r="Q38" i="5"/>
  <c r="L38" i="5"/>
  <c r="K38" i="5"/>
  <c r="C38" i="5"/>
  <c r="W37" i="5"/>
  <c r="J37" i="5" s="1"/>
  <c r="I77" i="5" s="1"/>
  <c r="Q37" i="5"/>
  <c r="L37" i="5"/>
  <c r="W36" i="5"/>
  <c r="Q36" i="5"/>
  <c r="L36" i="5"/>
  <c r="C36" i="5"/>
  <c r="K36" i="5" s="1"/>
  <c r="W35" i="5"/>
  <c r="Q35" i="5"/>
  <c r="L35" i="5"/>
  <c r="K35" i="5"/>
  <c r="C35" i="5"/>
  <c r="K34" i="5"/>
  <c r="C34" i="5"/>
  <c r="W33" i="5"/>
  <c r="Q33" i="5"/>
  <c r="L33" i="5"/>
  <c r="G33" i="5"/>
  <c r="C33" i="5"/>
  <c r="W32" i="5"/>
  <c r="Q32" i="5"/>
  <c r="L32" i="5"/>
  <c r="G32" i="5"/>
  <c r="C32" i="5"/>
  <c r="K32" i="5" s="1"/>
  <c r="W31" i="5"/>
  <c r="Q31" i="5"/>
  <c r="L31" i="5"/>
  <c r="G31" i="5"/>
  <c r="C31" i="5"/>
  <c r="K31" i="5" s="1"/>
  <c r="W30" i="5"/>
  <c r="Q30" i="5"/>
  <c r="L30" i="5"/>
  <c r="G30" i="5"/>
  <c r="C30" i="5"/>
  <c r="K30" i="5" s="1"/>
  <c r="W29" i="5"/>
  <c r="Q29" i="5"/>
  <c r="L29" i="5"/>
  <c r="G29" i="5"/>
  <c r="C29" i="5"/>
  <c r="K29" i="5" s="1"/>
  <c r="W28" i="5"/>
  <c r="Q28" i="5"/>
  <c r="L28" i="5"/>
  <c r="G28" i="5"/>
  <c r="C28" i="5"/>
  <c r="K28" i="5" s="1"/>
  <c r="W27" i="5"/>
  <c r="Q27" i="5"/>
  <c r="L27" i="5"/>
  <c r="G27" i="5"/>
  <c r="C27" i="5"/>
  <c r="K27" i="5" s="1"/>
  <c r="W26" i="5"/>
  <c r="Q26" i="5"/>
  <c r="L26" i="5"/>
  <c r="G26" i="5"/>
  <c r="C26" i="5"/>
  <c r="K26" i="5" s="1"/>
  <c r="W25" i="5"/>
  <c r="Q25" i="5"/>
  <c r="L25" i="5"/>
  <c r="G25" i="5"/>
  <c r="C25" i="5"/>
  <c r="K25" i="5" s="1"/>
  <c r="W24" i="5"/>
  <c r="Q24" i="5"/>
  <c r="L24" i="5"/>
  <c r="G24" i="5"/>
  <c r="C24" i="5"/>
  <c r="K24" i="5" s="1"/>
  <c r="W23" i="5"/>
  <c r="Q23" i="5"/>
  <c r="L23" i="5"/>
  <c r="G23" i="5"/>
  <c r="C23" i="5"/>
  <c r="K23" i="5" s="1"/>
  <c r="W22" i="5"/>
  <c r="Q22" i="5"/>
  <c r="L22" i="5"/>
  <c r="G22" i="5"/>
  <c r="C22" i="5"/>
  <c r="K22" i="5" s="1"/>
  <c r="W21" i="5"/>
  <c r="Q21" i="5"/>
  <c r="L21" i="5"/>
  <c r="G21" i="5"/>
  <c r="C21" i="5"/>
  <c r="K21" i="5" s="1"/>
  <c r="W20" i="5"/>
  <c r="Q20" i="5"/>
  <c r="L20" i="5"/>
  <c r="G20" i="5"/>
  <c r="C20" i="5"/>
  <c r="K20" i="5" s="1"/>
  <c r="W19" i="5"/>
  <c r="Q19" i="5"/>
  <c r="L19" i="5"/>
  <c r="G19" i="5"/>
  <c r="C19" i="5"/>
  <c r="K19" i="5" s="1"/>
  <c r="W18" i="5"/>
  <c r="Q18" i="5"/>
  <c r="L18" i="5"/>
  <c r="H18" i="5"/>
  <c r="H78" i="5" s="1"/>
  <c r="G18" i="5"/>
  <c r="K18" i="5" s="1"/>
  <c r="C18" i="5"/>
  <c r="W17" i="5"/>
  <c r="Q17" i="5"/>
  <c r="L17" i="5"/>
  <c r="G17" i="5"/>
  <c r="K17" i="5" s="1"/>
  <c r="C17" i="5"/>
  <c r="W16" i="5"/>
  <c r="Q16" i="5"/>
  <c r="L16" i="5"/>
  <c r="G16" i="5"/>
  <c r="K16" i="5" s="1"/>
  <c r="W15" i="5"/>
  <c r="Q15" i="5"/>
  <c r="L15" i="5"/>
  <c r="G15" i="5"/>
  <c r="C15" i="5"/>
  <c r="K15" i="5" s="1"/>
  <c r="W14" i="5"/>
  <c r="K14" i="5"/>
  <c r="G14" i="5"/>
  <c r="W13" i="5"/>
  <c r="Q13" i="5"/>
  <c r="L13" i="5"/>
  <c r="G13" i="5"/>
  <c r="K13" i="5" s="1"/>
  <c r="C13" i="5"/>
  <c r="W12" i="5"/>
  <c r="Q12" i="5"/>
  <c r="L12" i="5"/>
  <c r="C12" i="5"/>
  <c r="K12" i="5" s="1"/>
  <c r="W11" i="5"/>
  <c r="K11" i="5"/>
  <c r="C11" i="5"/>
  <c r="K10" i="5"/>
  <c r="W9" i="5"/>
  <c r="Q9" i="5"/>
  <c r="K9" i="5"/>
  <c r="K8" i="5"/>
  <c r="W7" i="5"/>
  <c r="Q7" i="5"/>
  <c r="L7" i="5"/>
  <c r="K7" i="5"/>
  <c r="C7" i="5"/>
  <c r="W6" i="5"/>
  <c r="Q6" i="5"/>
  <c r="L6" i="5"/>
  <c r="G6" i="5"/>
  <c r="K6" i="5" s="1"/>
  <c r="W4" i="5"/>
  <c r="Q4" i="5"/>
  <c r="L4" i="5"/>
  <c r="K4" i="5"/>
  <c r="G4" i="5"/>
  <c r="AG4" i="3"/>
  <c r="AA4" i="3"/>
  <c r="V4" i="3"/>
  <c r="L4" i="3"/>
  <c r="U4" i="3" s="1"/>
  <c r="W4" i="1"/>
  <c r="Q4" i="1"/>
  <c r="L4" i="1"/>
  <c r="H4" i="1" s="1"/>
  <c r="C4" i="1"/>
  <c r="K4" i="1" s="1"/>
  <c r="I79" i="5" l="1"/>
  <c r="G41" i="5"/>
  <c r="K41" i="5" s="1"/>
  <c r="J78" i="5"/>
  <c r="J80" i="5" s="1"/>
  <c r="A1" i="1"/>
</calcChain>
</file>

<file path=xl/comments1.xml><?xml version="1.0" encoding="utf-8"?>
<comments xmlns="http://schemas.openxmlformats.org/spreadsheetml/2006/main">
  <authors>
    <author>tc={00EA005E-00D4-42EE-BD37-00BD005B00DE}</author>
  </authors>
  <commentList>
    <comment ref="A1" authorId="0">
      <text>
        <r>
          <rPr>
            <b/>
            <sz val="9"/>
            <rFont val="Tahoma"/>
          </rPr>
          <t>Comment:</t>
        </r>
        <r>
          <rPr>
            <sz val="9"/>
            <rFont val="Tahoma"/>
          </rPr>
          <t xml:space="preserve">
======
ID#AAAAQe2Uc6o
    (2021-09-28 14:17:16)
92
-Anonymous
----
439
-Ирина Иванова
439
-Ирина Иванова
----
14
-Anonymous
----
0
-Anonymous
----
131
-Anonymous
----
12
-Anonymous
----
86
-Anonymous
----
98
-Anonymous
----
0
-Anonymous
----
112
-Anonymous
----
31
-Anonymous
</t>
        </r>
      </text>
    </comment>
  </commentList>
</comments>
</file>

<file path=xl/sharedStrings.xml><?xml version="1.0" encoding="utf-8"?>
<sst xmlns="http://schemas.openxmlformats.org/spreadsheetml/2006/main" count="527" uniqueCount="108">
  <si>
    <t>№/п</t>
  </si>
  <si>
    <t>Количество учащихся ОУ</t>
  </si>
  <si>
    <t xml:space="preserve">Количество питающихся </t>
  </si>
  <si>
    <t xml:space="preserve">% охвата </t>
  </si>
  <si>
    <t>Учащиеся 1-4 классов</t>
  </si>
  <si>
    <t>Учащиеся 5-9классов</t>
  </si>
  <si>
    <t>Учащиеся 10-11 классов</t>
  </si>
  <si>
    <t>Всего</t>
  </si>
  <si>
    <t>1-4 классы</t>
  </si>
  <si>
    <t>5-9 классы</t>
  </si>
  <si>
    <t>10-11 классы</t>
  </si>
  <si>
    <t xml:space="preserve">Количество учащихся, получающих горячее питание </t>
  </si>
  <si>
    <t xml:space="preserve">Всего </t>
  </si>
  <si>
    <t>1-4 класс</t>
  </si>
  <si>
    <t>5-9 класс</t>
  </si>
  <si>
    <t>10-11 класс</t>
  </si>
  <si>
    <t xml:space="preserve"> 1 класс</t>
  </si>
  <si>
    <t>2 класс</t>
  </si>
  <si>
    <t>3 класс</t>
  </si>
  <si>
    <t>4 класс</t>
  </si>
  <si>
    <t xml:space="preserve">5 класс </t>
  </si>
  <si>
    <t>6 класс</t>
  </si>
  <si>
    <t xml:space="preserve">7 класс </t>
  </si>
  <si>
    <t xml:space="preserve">8 класс </t>
  </si>
  <si>
    <t>9 класс</t>
  </si>
  <si>
    <t>10 класс</t>
  </si>
  <si>
    <t xml:space="preserve">11 класс </t>
  </si>
  <si>
    <t>ГБОУ СОШ №1 г.о. Чапаевск</t>
  </si>
  <si>
    <t>ГБОУ СОШ № 3 г.о. Чапаевск</t>
  </si>
  <si>
    <t>ГБОУ СОШ № 4 г.о. Чапаевск</t>
  </si>
  <si>
    <t>ГБОУ ООШ № 5 г.о. Чапаевск</t>
  </si>
  <si>
    <t>ГБОУ СОШ № 8 г.о. Чапаевск</t>
  </si>
  <si>
    <t>ГБОУ СОШ № 9 г.о. Чапаевск</t>
  </si>
  <si>
    <t>ГБОУ СОШ № 10 г.о. Чапаевск</t>
  </si>
  <si>
    <t>ГБОУ СОШ "Центр образования"</t>
  </si>
  <si>
    <t>ГБОУ ООШ № 12 г.о. Чапаевск</t>
  </si>
  <si>
    <t>ГБОУ СОШ № 13 г.о. Чапаевск</t>
  </si>
  <si>
    <t>ГБОУ ООШ № 21 г.о. Чапаевк</t>
  </si>
  <si>
    <t>ГБОУ СОШ № 22 г.о. Чапаевск</t>
  </si>
  <si>
    <t>ГБОУ ООШ № 23 г.о. Чапаевск</t>
  </si>
  <si>
    <t>ГОУ СПО ЧГК (образовательная программа общего образования)</t>
  </si>
  <si>
    <t>ГБОУ СОШ №1 п.г.т. Безенчук</t>
  </si>
  <si>
    <t>ГБОУ СОШ № 2 п.г.т.Безенчук</t>
  </si>
  <si>
    <t>ГБОУ СОШ № 3 п.г.т.Безенчук</t>
  </si>
  <si>
    <t>ГБОУ СОШ № 4 п.г.т. Безенчук</t>
  </si>
  <si>
    <t>ГБОУ СОШ с. Екатериновка</t>
  </si>
  <si>
    <t>ГБОУ СОШ ж.-д.ст.Звезда</t>
  </si>
  <si>
    <t>ГБОУ СОШ с.Натальино</t>
  </si>
  <si>
    <t>ГБОУ СОШ с. Ольгино</t>
  </si>
  <si>
    <t>ГБОУ СОШ п.г.т. Осинки</t>
  </si>
  <si>
    <t>ГБОУ СОШ с. Переволоки</t>
  </si>
  <si>
    <t>ГБОУ СОШ с. Преполовенка</t>
  </si>
  <si>
    <t>ГБОУ СОШ пос. Прибой</t>
  </si>
  <si>
    <t>ГБОУ ООШ с. Васильевка</t>
  </si>
  <si>
    <t>ГБОУ ООШ с. Купино</t>
  </si>
  <si>
    <t>ГБОУ ООШ с.Песочное</t>
  </si>
  <si>
    <t>ГБОУ начальная школа "Гармония" п.г.т.Безенчук</t>
  </si>
  <si>
    <t>ГБОУ СОШ с.Андросовка</t>
  </si>
  <si>
    <t>ГБОУ СОШ с. Волчанка</t>
  </si>
  <si>
    <t>ГБОУ ООШ п. Граждан</t>
  </si>
  <si>
    <t>ГБОУ СОШ п.Кировский</t>
  </si>
  <si>
    <t>ГБОУ СОШ п.Колывань</t>
  </si>
  <si>
    <t>ГБОУ СОШ с.Красноармейское</t>
  </si>
  <si>
    <t>ГБОУ НШ с.Красноармейское</t>
  </si>
  <si>
    <t>ГБОУ СОШ п.Криволучье-Ивановка</t>
  </si>
  <si>
    <t>ГБОУ СОШ п.Ленинский</t>
  </si>
  <si>
    <t>ГБОУ СОШ с.Павловка</t>
  </si>
  <si>
    <t>ГБОУ СОШ п.Чапаевский</t>
  </si>
  <si>
    <t>ГБОУ СОШ с.Майское</t>
  </si>
  <si>
    <t>ГБОУ СОШ с.Марьевка</t>
  </si>
  <si>
    <t>ГБОУ ООШ с. Михайло-Овсянка</t>
  </si>
  <si>
    <t>ГБОУ СОШ с.Мосты</t>
  </si>
  <si>
    <t>ГБОУ СОШ с.Падовка</t>
  </si>
  <si>
    <t>ГБОУ СОШ с.Пестравка</t>
  </si>
  <si>
    <t>ГБОУ СОШ с.Тёпловка</t>
  </si>
  <si>
    <t>ГБОУ ООШ c.Тяглое Озеро</t>
  </si>
  <si>
    <t>ГБОУ ООШ с.Высокое</t>
  </si>
  <si>
    <t>ГБОУ СОШ с.Екатериновка</t>
  </si>
  <si>
    <t>ГБОУ ООШ п.Заволжье</t>
  </si>
  <si>
    <t>ГБОУ СОШ п.Ильмень</t>
  </si>
  <si>
    <t>ГБОУ СОШ п.Кашпир</t>
  </si>
  <si>
    <t>ГБОУ СОШ пос. Новоспасский</t>
  </si>
  <si>
    <t>ГБОУ СОШ № 1 с.Обшаровка</t>
  </si>
  <si>
    <t>ГБОУ СОШ №2 с.Обшаровка</t>
  </si>
  <si>
    <t>ГБОУ СОШ №3 с.Приволжье</t>
  </si>
  <si>
    <t>ГБОУ СОШ №1 с.Приволжье</t>
  </si>
  <si>
    <t>ГБОУ СОШ № 2 с.Приволжье</t>
  </si>
  <si>
    <t>ГБОУ ООШ п.Степняки</t>
  </si>
  <si>
    <t>ГБОУ ООШ с.Абашево</t>
  </si>
  <si>
    <t>ГБОУ СОШ с.Владимировка</t>
  </si>
  <si>
    <t>ГБОУ СОШ пос. Масленниково</t>
  </si>
  <si>
    <t>ГБОУ СОШ с.Новокуровка</t>
  </si>
  <si>
    <t>ГБОУ СОШ с.Новотулки</t>
  </si>
  <si>
    <t>ГБОУ СОШ п.Прогресс</t>
  </si>
  <si>
    <t>ГБОУ СОШ с.Романовка</t>
  </si>
  <si>
    <t>ГБОУ ООШ с.Студенцы</t>
  </si>
  <si>
    <t>ГБОУ СОШ с.Хворостянка</t>
  </si>
  <si>
    <t>ГБОУ нач.школа № 1 с.Хворостянка</t>
  </si>
  <si>
    <t>@</t>
  </si>
  <si>
    <t>ГБОУ СОШ п.Алексеевский</t>
  </si>
  <si>
    <t>Павловский филиал ГБОУ СОШ пос. Кировский</t>
  </si>
  <si>
    <t>ГБОУ СОШ с.Новотулка</t>
  </si>
  <si>
    <t>ГБОУ ООШ с.Романовка</t>
  </si>
  <si>
    <t>5 класс</t>
  </si>
  <si>
    <t>7 класс</t>
  </si>
  <si>
    <t>8 класс</t>
  </si>
  <si>
    <t>11 класс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</si>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</sst>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Arial"/>
    </font>
    <font>
      <sz val="11"/>
      <color theme="1"/>
      <name val="Calibri"/>
    </font>
    <font>
      <b/>
      <sz val="11"/>
      <name val="Calibri"/>
    </font>
    <font>
      <sz val="11"/>
      <name val="Arial"/>
    </font>
    <font>
      <b/>
      <sz val="11"/>
      <color theme="1"/>
      <name val="Times New Roman"/>
    </font>
    <font>
      <sz val="11"/>
      <name val="Calibri"/>
    </font>
    <font>
      <sz val="12"/>
      <name val="Calibri"/>
    </font>
    <font>
      <sz val="12"/>
      <color theme="1"/>
      <name val="Calibri"/>
    </font>
    <font>
      <b/>
      <sz val="11"/>
      <color theme="1"/>
      <name val="Calibri"/>
    </font>
    <font>
      <sz val="14"/>
      <name val="Times New Roman"/>
    </font>
    <font>
      <b/>
      <sz val="12"/>
      <name val="Times New Roman"/>
    </font>
    <font>
      <b/>
      <sz val="12"/>
      <color theme="1"/>
      <name val="Times New Roman"/>
    </font>
    <font>
      <sz val="12"/>
      <name val="Times New Roman"/>
    </font>
    <font>
      <b/>
      <sz val="11"/>
      <name val="Arial"/>
    </font>
    <font>
      <b/>
      <sz val="9"/>
      <name val="Tahoma"/>
    </font>
    <font>
      <sz val="9"/>
      <name val="Tahoma"/>
    </font>
  </fonts>
  <fills count="18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indexed="5"/>
        <bgColor indexed="5"/>
      </patternFill>
    </fill>
    <fill>
      <patternFill patternType="solid">
        <fgColor rgb="FF69F169"/>
        <bgColor rgb="FF69F169"/>
      </patternFill>
    </fill>
    <fill>
      <patternFill patternType="solid">
        <fgColor indexed="6"/>
        <bgColor indexed="6"/>
      </patternFill>
    </fill>
    <fill>
      <patternFill patternType="solid">
        <fgColor rgb="FFF3F3F3"/>
        <bgColor rgb="FFF3F3F3"/>
      </patternFill>
    </fill>
    <fill>
      <patternFill patternType="solid">
        <fgColor rgb="FFA3F2F8"/>
        <bgColor rgb="FFA3F2F8"/>
      </patternFill>
    </fill>
    <fill>
      <patternFill patternType="solid">
        <fgColor indexed="7"/>
        <bgColor indexed="7"/>
      </patternFill>
    </fill>
    <fill>
      <patternFill patternType="solid">
        <fgColor rgb="FFB6D7A8"/>
        <bgColor rgb="FFB6D7A8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indexed="2"/>
        <bgColor indexed="2"/>
      </patternFill>
    </fill>
    <fill>
      <patternFill patternType="solid">
        <fgColor theme="9" tint="0.79998168889431442"/>
        <bgColor rgb="FFD9EAD3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D1B1EB"/>
        <bgColor rgb="FFD1B1EB"/>
      </patternFill>
    </fill>
    <fill>
      <patternFill patternType="solid">
        <fgColor theme="8" tint="0.79998168889431442"/>
        <bgColor rgb="FFD9EAD3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0" fillId="0" borderId="3" xfId="0" applyBorder="1"/>
    <xf numFmtId="0" fontId="2" fillId="2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0" fillId="0" borderId="5" xfId="0" applyBorder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164" fontId="5" fillId="7" borderId="8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7" borderId="0" xfId="0" applyFont="1" applyFill="1"/>
    <xf numFmtId="0" fontId="5" fillId="0" borderId="8" xfId="0" applyFont="1" applyBorder="1" applyAlignment="1">
      <alignment vertical="top" wrapText="1"/>
    </xf>
    <xf numFmtId="0" fontId="5" fillId="3" borderId="8" xfId="0" applyFont="1" applyFill="1" applyBorder="1"/>
    <xf numFmtId="0" fontId="5" fillId="0" borderId="8" xfId="0" applyFont="1" applyBorder="1"/>
    <xf numFmtId="0" fontId="5" fillId="8" borderId="8" xfId="0" applyFont="1" applyFill="1" applyBorder="1"/>
    <xf numFmtId="0" fontId="1" fillId="0" borderId="8" xfId="0" applyFont="1" applyBorder="1"/>
    <xf numFmtId="0" fontId="0" fillId="0" borderId="8" xfId="0" applyBorder="1"/>
    <xf numFmtId="0" fontId="0" fillId="9" borderId="8" xfId="0" applyFill="1" applyBorder="1"/>
    <xf numFmtId="0" fontId="0" fillId="7" borderId="8" xfId="0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5" fillId="10" borderId="9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5" fillId="12" borderId="8" xfId="0" applyFont="1" applyFill="1" applyBorder="1" applyAlignment="1">
      <alignment horizontal="left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9" fillId="0" borderId="0" xfId="0" applyFont="1"/>
    <xf numFmtId="0" fontId="10" fillId="15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5" fillId="10" borderId="4" xfId="0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/>
    </xf>
    <xf numFmtId="0" fontId="5" fillId="12" borderId="8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1" borderId="0" xfId="0" applyFont="1" applyFill="1"/>
    <xf numFmtId="0" fontId="13" fillId="12" borderId="8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vertical="top" wrapText="1"/>
    </xf>
    <xf numFmtId="0" fontId="5" fillId="7" borderId="8" xfId="0" applyFont="1" applyFill="1" applyBorder="1"/>
    <xf numFmtId="0" fontId="1" fillId="7" borderId="8" xfId="0" applyFont="1" applyFill="1" applyBorder="1"/>
    <xf numFmtId="0" fontId="0" fillId="7" borderId="8" xfId="0" applyFill="1" applyBorder="1"/>
    <xf numFmtId="0" fontId="2" fillId="11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7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0" fillId="0" borderId="2" xfId="0" applyBorder="1"/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13" borderId="8" xfId="0" applyFont="1" applyFill="1" applyBorder="1" applyAlignment="1">
      <alignment horizontal="center" vertical="center" wrapText="1"/>
    </xf>
    <xf numFmtId="0" fontId="10" fillId="14" borderId="8" xfId="0" applyFont="1" applyFill="1" applyBorder="1" applyAlignment="1">
      <alignment horizontal="center" vertical="center"/>
    </xf>
    <xf numFmtId="0" fontId="11" fillId="15" borderId="8" xfId="0" applyFont="1" applyFill="1" applyBorder="1" applyAlignment="1">
      <alignment horizontal="center" vertical="center"/>
    </xf>
    <xf numFmtId="0" fontId="10" fillId="15" borderId="8" xfId="0" applyFont="1" applyFill="1" applyBorder="1" applyAlignment="1">
      <alignment horizontal="center" vertical="center"/>
    </xf>
    <xf numFmtId="0" fontId="11" fillId="16" borderId="1" xfId="0" applyFont="1" applyFill="1" applyBorder="1" applyAlignment="1">
      <alignment horizontal="center" vertical="center"/>
    </xf>
    <xf numFmtId="0" fontId="11" fillId="16" borderId="5" xfId="0" applyFont="1" applyFill="1" applyBorder="1" applyAlignment="1">
      <alignment horizontal="center" vertical="center"/>
    </xf>
    <xf numFmtId="0" fontId="11" fillId="16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1" fillId="15" borderId="8" xfId="0" applyFont="1" applyFill="1" applyBorder="1" applyAlignment="1">
      <alignment horizontal="center" vertical="center" wrapText="1"/>
    </xf>
    <xf numFmtId="0" fontId="10" fillId="17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id="{99D54B8B-E29D-8742-400D-24753CD0667E}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personId="{99D54B8B-E29D-8742-400D-24753CD0667E}" id="{00EA005E-00D4-42EE-BD37-00BD005B00DE}" done="0">
    <text xml:space="preserve">======
ID#AAAAQe2Uc6o
    (2021-09-28 14:17:16)
92
-Anonymous
----
439
-Ирина Иванова
439
-Ирина Иванова
----
14
-Anonymous
----
0
-Anonymous
----
131
-Anonymous
----
12
-Anonymous
----
86
-Anonymous
----
98
-Anonymous
----
0
-Anonymous
----
112
-Anonymous
----
31
-Anonymous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925"/>
  <sheetViews>
    <sheetView workbookViewId="0">
      <pane ySplit="3" topLeftCell="A4" activePane="bottomLeft" state="frozen"/>
      <selection activeCell="K4" sqref="K4"/>
      <selection pane="bottomLeft" activeCell="B16" sqref="B16"/>
    </sheetView>
  </sheetViews>
  <sheetFormatPr defaultColWidth="12.625" defaultRowHeight="15" customHeight="1" x14ac:dyDescent="0.2"/>
  <cols>
    <col min="1" max="1" width="6.625" customWidth="1"/>
    <col min="2" max="2" width="25.75" customWidth="1"/>
    <col min="3" max="3" width="6.5" customWidth="1"/>
    <col min="4" max="4" width="6" customWidth="1"/>
    <col min="5" max="5" width="6.5" customWidth="1"/>
    <col min="6" max="10" width="6.125" customWidth="1"/>
    <col min="11" max="11" width="11.375" customWidth="1"/>
    <col min="12" max="12" width="6.5" customWidth="1"/>
    <col min="13" max="13" width="7.5" customWidth="1"/>
    <col min="14" max="14" width="8.25" customWidth="1"/>
    <col min="15" max="15" width="7.375" customWidth="1"/>
    <col min="16" max="16" width="8.125" customWidth="1"/>
    <col min="17" max="17" width="7.125" customWidth="1"/>
    <col min="18" max="19" width="7.75" customWidth="1"/>
    <col min="20" max="20" width="7.375" customWidth="1"/>
    <col min="21" max="22" width="8" customWidth="1"/>
    <col min="23" max="23" width="7" customWidth="1"/>
    <col min="24" max="24" width="7.375" customWidth="1"/>
    <col min="25" max="25" width="8.25" customWidth="1"/>
    <col min="26" max="26" width="11" customWidth="1"/>
  </cols>
  <sheetData>
    <row r="1" spans="1:25" ht="31.5" customHeight="1" x14ac:dyDescent="0.25">
      <c r="A1" s="1" t="e">
        <f ca="1">A1:P3</f>
        <v>#VALUE!</v>
      </c>
      <c r="B1" s="68" t="s">
        <v>0</v>
      </c>
      <c r="C1" s="71" t="s">
        <v>1</v>
      </c>
      <c r="D1" s="72"/>
      <c r="E1" s="72"/>
      <c r="F1" s="73"/>
      <c r="G1" s="74" t="s">
        <v>2</v>
      </c>
      <c r="H1" s="72"/>
      <c r="I1" s="72"/>
      <c r="J1" s="72"/>
      <c r="K1" s="2" t="s">
        <v>3</v>
      </c>
      <c r="L1" s="75" t="s">
        <v>4</v>
      </c>
      <c r="M1" s="72"/>
      <c r="N1" s="72"/>
      <c r="O1" s="72"/>
      <c r="P1" s="73"/>
      <c r="Q1" s="76" t="s">
        <v>5</v>
      </c>
      <c r="R1" s="72"/>
      <c r="S1" s="72"/>
      <c r="T1" s="72"/>
      <c r="U1" s="72"/>
      <c r="V1" s="73"/>
      <c r="W1" s="77" t="s">
        <v>6</v>
      </c>
      <c r="X1" s="72"/>
      <c r="Y1" s="73"/>
    </row>
    <row r="2" spans="1:25" ht="25.5" customHeight="1" x14ac:dyDescent="0.2">
      <c r="B2" s="69"/>
      <c r="C2" s="78" t="s">
        <v>7</v>
      </c>
      <c r="D2" s="79" t="s">
        <v>8</v>
      </c>
      <c r="E2" s="79" t="s">
        <v>9</v>
      </c>
      <c r="F2" s="79" t="s">
        <v>10</v>
      </c>
      <c r="G2" s="3"/>
      <c r="H2" s="3"/>
      <c r="I2" s="3"/>
      <c r="J2" s="3"/>
      <c r="K2" s="3"/>
      <c r="L2" s="75" t="s">
        <v>11</v>
      </c>
      <c r="M2" s="72"/>
      <c r="N2" s="72"/>
      <c r="O2" s="72"/>
      <c r="P2" s="73"/>
      <c r="Q2" s="76" t="s">
        <v>11</v>
      </c>
      <c r="R2" s="72"/>
      <c r="S2" s="72"/>
      <c r="T2" s="72"/>
      <c r="U2" s="72"/>
      <c r="V2" s="73"/>
      <c r="W2" s="77" t="s">
        <v>11</v>
      </c>
      <c r="X2" s="72"/>
      <c r="Y2" s="73"/>
    </row>
    <row r="3" spans="1:25" ht="81.75" customHeight="1" x14ac:dyDescent="0.2">
      <c r="B3" s="70"/>
      <c r="C3" s="70"/>
      <c r="D3" s="70"/>
      <c r="E3" s="70"/>
      <c r="F3" s="70"/>
      <c r="G3" s="4" t="s">
        <v>12</v>
      </c>
      <c r="H3" s="5" t="s">
        <v>13</v>
      </c>
      <c r="I3" s="5" t="s">
        <v>14</v>
      </c>
      <c r="J3" s="5" t="s">
        <v>15</v>
      </c>
      <c r="K3" s="6"/>
      <c r="L3" s="7" t="s">
        <v>12</v>
      </c>
      <c r="M3" s="8" t="s">
        <v>16</v>
      </c>
      <c r="N3" s="8" t="s">
        <v>17</v>
      </c>
      <c r="O3" s="8" t="s">
        <v>18</v>
      </c>
      <c r="P3" s="8" t="s">
        <v>19</v>
      </c>
      <c r="Q3" s="9" t="s">
        <v>12</v>
      </c>
      <c r="R3" s="10" t="s">
        <v>20</v>
      </c>
      <c r="S3" s="10" t="s">
        <v>21</v>
      </c>
      <c r="T3" s="10" t="s">
        <v>22</v>
      </c>
      <c r="U3" s="10" t="s">
        <v>23</v>
      </c>
      <c r="V3" s="10" t="s">
        <v>24</v>
      </c>
      <c r="W3" s="11" t="s">
        <v>12</v>
      </c>
      <c r="X3" s="12" t="s">
        <v>25</v>
      </c>
      <c r="Y3" s="12" t="s">
        <v>26</v>
      </c>
    </row>
    <row r="4" spans="1:25" ht="15.75" customHeight="1" x14ac:dyDescent="0.25">
      <c r="A4" s="13">
        <v>20</v>
      </c>
      <c r="B4" s="14" t="s">
        <v>44</v>
      </c>
      <c r="C4" s="15">
        <f t="shared" ref="C4" si="0">D4+E4+F4</f>
        <v>848</v>
      </c>
      <c r="D4" s="16">
        <v>338</v>
      </c>
      <c r="E4" s="16">
        <v>452</v>
      </c>
      <c r="F4" s="16">
        <v>58</v>
      </c>
      <c r="G4" s="16">
        <v>781</v>
      </c>
      <c r="H4" s="16">
        <f t="shared" ref="H4" si="1">L4</f>
        <v>338</v>
      </c>
      <c r="I4" s="16">
        <v>392</v>
      </c>
      <c r="J4" s="16">
        <v>51</v>
      </c>
      <c r="K4" s="19">
        <f t="shared" ref="K4" si="2">G4/C4*100</f>
        <v>92.09905660377359</v>
      </c>
      <c r="L4" s="17">
        <f t="shared" ref="L4" si="3">SUM(M4:P4)</f>
        <v>338</v>
      </c>
      <c r="M4" s="16">
        <v>91</v>
      </c>
      <c r="N4" s="16">
        <v>78</v>
      </c>
      <c r="O4" s="23">
        <v>90</v>
      </c>
      <c r="P4" s="16">
        <v>79</v>
      </c>
      <c r="Q4" s="9">
        <f t="shared" ref="Q4" si="4">R4+S4+T4+U4+V4</f>
        <v>395</v>
      </c>
      <c r="R4" s="16">
        <v>91</v>
      </c>
      <c r="S4" s="16">
        <v>87</v>
      </c>
      <c r="T4" s="16">
        <v>93</v>
      </c>
      <c r="U4" s="16">
        <v>62</v>
      </c>
      <c r="V4" s="16">
        <v>62</v>
      </c>
      <c r="W4" s="18">
        <f t="shared" ref="W4" si="5">X4+Y4</f>
        <v>48</v>
      </c>
      <c r="X4" s="16">
        <v>30</v>
      </c>
      <c r="Y4" s="16">
        <v>18</v>
      </c>
    </row>
    <row r="5" spans="1:25" ht="15.75" customHeight="1" x14ac:dyDescent="0.25">
      <c r="C5" s="40"/>
      <c r="L5" s="40"/>
      <c r="Q5" s="40"/>
      <c r="W5" s="40"/>
    </row>
    <row r="6" spans="1:25" ht="15.75" customHeight="1" x14ac:dyDescent="0.25">
      <c r="C6" s="40"/>
      <c r="L6" s="40"/>
      <c r="Q6" s="40"/>
      <c r="W6" s="40"/>
    </row>
    <row r="7" spans="1:25" ht="15.75" customHeight="1" x14ac:dyDescent="0.25">
      <c r="C7" s="40"/>
      <c r="L7" s="40"/>
      <c r="Q7" s="40"/>
      <c r="W7" s="40"/>
    </row>
    <row r="8" spans="1:25" ht="15.75" customHeight="1" x14ac:dyDescent="0.25">
      <c r="C8" s="40"/>
      <c r="L8" s="40"/>
      <c r="Q8" s="40"/>
      <c r="W8" s="40"/>
    </row>
    <row r="9" spans="1:25" ht="15.75" customHeight="1" x14ac:dyDescent="0.25">
      <c r="C9" s="40"/>
      <c r="L9" s="40"/>
      <c r="Q9" s="40"/>
      <c r="W9" s="40"/>
    </row>
    <row r="10" spans="1:25" ht="15.75" customHeight="1" x14ac:dyDescent="0.25">
      <c r="C10" s="40"/>
      <c r="L10" s="40"/>
      <c r="Q10" s="40"/>
      <c r="W10" s="40"/>
    </row>
    <row r="11" spans="1:25" ht="15.75" customHeight="1" x14ac:dyDescent="0.25">
      <c r="C11" s="40"/>
      <c r="L11" s="40"/>
      <c r="Q11" s="40"/>
      <c r="W11" s="40"/>
    </row>
    <row r="12" spans="1:25" ht="15.75" customHeight="1" x14ac:dyDescent="0.25">
      <c r="C12" s="40"/>
      <c r="L12" s="40"/>
      <c r="Q12" s="40"/>
      <c r="W12" s="40"/>
    </row>
    <row r="13" spans="1:25" ht="15.75" customHeight="1" x14ac:dyDescent="0.25">
      <c r="C13" s="40"/>
      <c r="L13" s="40"/>
      <c r="Q13" s="40"/>
      <c r="W13" s="40"/>
    </row>
    <row r="14" spans="1:25" ht="15.75" customHeight="1" x14ac:dyDescent="0.25">
      <c r="C14" s="40"/>
      <c r="L14" s="40"/>
      <c r="Q14" s="40"/>
      <c r="W14" s="40"/>
    </row>
    <row r="15" spans="1:25" ht="15.75" customHeight="1" x14ac:dyDescent="0.25">
      <c r="C15" s="40"/>
      <c r="L15" s="40"/>
      <c r="Q15" s="40"/>
      <c r="W15" s="40"/>
    </row>
    <row r="16" spans="1:25" ht="15.75" customHeight="1" x14ac:dyDescent="0.25">
      <c r="C16" s="40"/>
      <c r="L16" s="40"/>
      <c r="Q16" s="40"/>
      <c r="W16" s="40"/>
    </row>
    <row r="17" spans="3:23" ht="15.75" customHeight="1" x14ac:dyDescent="0.25">
      <c r="C17" s="40"/>
      <c r="L17" s="40"/>
      <c r="Q17" s="40"/>
      <c r="W17" s="40"/>
    </row>
    <row r="18" spans="3:23" ht="15.75" customHeight="1" x14ac:dyDescent="0.25">
      <c r="C18" s="40"/>
      <c r="L18" s="40"/>
      <c r="Q18" s="40"/>
      <c r="W18" s="40"/>
    </row>
    <row r="19" spans="3:23" ht="15.75" customHeight="1" x14ac:dyDescent="0.25">
      <c r="C19" s="40"/>
      <c r="L19" s="40"/>
      <c r="Q19" s="40"/>
      <c r="W19" s="40"/>
    </row>
    <row r="20" spans="3:23" ht="15.75" customHeight="1" x14ac:dyDescent="0.25">
      <c r="C20" s="40"/>
      <c r="L20" s="40"/>
      <c r="Q20" s="40"/>
      <c r="W20" s="40"/>
    </row>
    <row r="21" spans="3:23" ht="15.75" customHeight="1" x14ac:dyDescent="0.25">
      <c r="C21" s="40"/>
      <c r="L21" s="40"/>
      <c r="Q21" s="40"/>
      <c r="W21" s="40"/>
    </row>
    <row r="22" spans="3:23" ht="15.75" customHeight="1" x14ac:dyDescent="0.25">
      <c r="C22" s="40"/>
      <c r="L22" s="40"/>
      <c r="Q22" s="40"/>
      <c r="W22" s="40"/>
    </row>
    <row r="23" spans="3:23" ht="15.75" customHeight="1" x14ac:dyDescent="0.25">
      <c r="C23" s="40"/>
      <c r="L23" s="40"/>
      <c r="Q23" s="40"/>
      <c r="W23" s="40"/>
    </row>
    <row r="24" spans="3:23" ht="15.75" customHeight="1" x14ac:dyDescent="0.25">
      <c r="C24" s="40"/>
      <c r="L24" s="40"/>
      <c r="Q24" s="40"/>
      <c r="W24" s="40"/>
    </row>
    <row r="25" spans="3:23" ht="15.75" customHeight="1" x14ac:dyDescent="0.25">
      <c r="C25" s="40"/>
      <c r="L25" s="40"/>
      <c r="Q25" s="40"/>
      <c r="W25" s="40"/>
    </row>
    <row r="26" spans="3:23" ht="15.75" customHeight="1" x14ac:dyDescent="0.25">
      <c r="C26" s="40"/>
      <c r="L26" s="40"/>
      <c r="Q26" s="40"/>
      <c r="W26" s="40"/>
    </row>
    <row r="27" spans="3:23" ht="15.75" customHeight="1" x14ac:dyDescent="0.25">
      <c r="C27" s="40"/>
      <c r="L27" s="40"/>
      <c r="Q27" s="40"/>
      <c r="W27" s="40"/>
    </row>
    <row r="28" spans="3:23" ht="15.75" customHeight="1" x14ac:dyDescent="0.25">
      <c r="C28" s="40"/>
      <c r="L28" s="40"/>
      <c r="Q28" s="40"/>
      <c r="W28" s="40"/>
    </row>
    <row r="29" spans="3:23" ht="15.75" customHeight="1" x14ac:dyDescent="0.25">
      <c r="C29" s="40"/>
      <c r="L29" s="40"/>
      <c r="Q29" s="40"/>
      <c r="W29" s="40"/>
    </row>
    <row r="30" spans="3:23" ht="15.75" customHeight="1" x14ac:dyDescent="0.25">
      <c r="C30" s="40"/>
      <c r="L30" s="40"/>
      <c r="Q30" s="40"/>
      <c r="W30" s="40"/>
    </row>
    <row r="31" spans="3:23" ht="15.75" customHeight="1" x14ac:dyDescent="0.25">
      <c r="C31" s="40"/>
      <c r="L31" s="40"/>
      <c r="Q31" s="40"/>
      <c r="W31" s="40"/>
    </row>
    <row r="32" spans="3:23" ht="15.75" customHeight="1" x14ac:dyDescent="0.25">
      <c r="C32" s="40"/>
      <c r="L32" s="40"/>
      <c r="Q32" s="40"/>
      <c r="W32" s="40"/>
    </row>
    <row r="33" spans="3:23" ht="15.75" customHeight="1" x14ac:dyDescent="0.25">
      <c r="C33" s="40"/>
      <c r="L33" s="40"/>
      <c r="Q33" s="40"/>
      <c r="W33" s="40"/>
    </row>
    <row r="34" spans="3:23" ht="15.75" customHeight="1" x14ac:dyDescent="0.25">
      <c r="C34" s="40"/>
      <c r="L34" s="40"/>
      <c r="Q34" s="40"/>
      <c r="W34" s="40"/>
    </row>
    <row r="35" spans="3:23" ht="15.75" customHeight="1" x14ac:dyDescent="0.25">
      <c r="C35" s="40"/>
      <c r="L35" s="40"/>
      <c r="Q35" s="40"/>
      <c r="W35" s="40"/>
    </row>
    <row r="36" spans="3:23" ht="15.75" customHeight="1" x14ac:dyDescent="0.25">
      <c r="C36" s="40"/>
      <c r="L36" s="40"/>
      <c r="Q36" s="40"/>
      <c r="W36" s="40"/>
    </row>
    <row r="37" spans="3:23" ht="15.75" customHeight="1" x14ac:dyDescent="0.25">
      <c r="C37" s="40"/>
      <c r="L37" s="40"/>
      <c r="Q37" s="40"/>
      <c r="W37" s="40"/>
    </row>
    <row r="38" spans="3:23" ht="15.75" customHeight="1" x14ac:dyDescent="0.25">
      <c r="C38" s="40"/>
      <c r="L38" s="40"/>
      <c r="Q38" s="40"/>
      <c r="W38" s="40"/>
    </row>
    <row r="39" spans="3:23" ht="15.75" customHeight="1" x14ac:dyDescent="0.25">
      <c r="C39" s="40"/>
      <c r="L39" s="40"/>
      <c r="Q39" s="40"/>
      <c r="W39" s="40"/>
    </row>
    <row r="40" spans="3:23" ht="15.75" customHeight="1" x14ac:dyDescent="0.25">
      <c r="C40" s="40"/>
      <c r="L40" s="40"/>
      <c r="Q40" s="40"/>
      <c r="W40" s="40"/>
    </row>
    <row r="41" spans="3:23" ht="15.75" customHeight="1" x14ac:dyDescent="0.25">
      <c r="C41" s="40"/>
      <c r="L41" s="40"/>
      <c r="Q41" s="40"/>
      <c r="W41" s="40"/>
    </row>
    <row r="42" spans="3:23" ht="15.75" customHeight="1" x14ac:dyDescent="0.25">
      <c r="C42" s="40"/>
      <c r="L42" s="40"/>
      <c r="Q42" s="40"/>
      <c r="W42" s="40"/>
    </row>
    <row r="43" spans="3:23" ht="15.75" customHeight="1" x14ac:dyDescent="0.25">
      <c r="C43" s="40"/>
      <c r="L43" s="40"/>
      <c r="Q43" s="40"/>
      <c r="W43" s="40"/>
    </row>
    <row r="44" spans="3:23" ht="15.75" customHeight="1" x14ac:dyDescent="0.25">
      <c r="C44" s="40"/>
      <c r="L44" s="40"/>
      <c r="Q44" s="40"/>
      <c r="W44" s="40"/>
    </row>
    <row r="45" spans="3:23" ht="15.75" customHeight="1" x14ac:dyDescent="0.25">
      <c r="C45" s="40"/>
      <c r="L45" s="40"/>
      <c r="Q45" s="40"/>
      <c r="W45" s="40"/>
    </row>
    <row r="46" spans="3:23" ht="15.75" customHeight="1" x14ac:dyDescent="0.25">
      <c r="C46" s="40"/>
      <c r="L46" s="40"/>
      <c r="Q46" s="40"/>
      <c r="W46" s="40"/>
    </row>
    <row r="47" spans="3:23" ht="15.75" customHeight="1" x14ac:dyDescent="0.25">
      <c r="C47" s="40"/>
      <c r="L47" s="40"/>
      <c r="Q47" s="40"/>
      <c r="W47" s="40"/>
    </row>
    <row r="48" spans="3:23" ht="15.75" customHeight="1" x14ac:dyDescent="0.25">
      <c r="C48" s="40"/>
      <c r="L48" s="40"/>
      <c r="Q48" s="40"/>
      <c r="W48" s="40"/>
    </row>
    <row r="49" spans="3:23" ht="15.75" customHeight="1" x14ac:dyDescent="0.25">
      <c r="C49" s="40"/>
      <c r="L49" s="40"/>
      <c r="Q49" s="40"/>
      <c r="W49" s="40"/>
    </row>
    <row r="50" spans="3:23" ht="15.75" customHeight="1" x14ac:dyDescent="0.25">
      <c r="C50" s="40"/>
      <c r="L50" s="40"/>
      <c r="Q50" s="40"/>
      <c r="W50" s="40"/>
    </row>
    <row r="51" spans="3:23" ht="15.75" customHeight="1" x14ac:dyDescent="0.25">
      <c r="C51" s="40"/>
      <c r="L51" s="40"/>
      <c r="Q51" s="40"/>
      <c r="W51" s="40"/>
    </row>
    <row r="52" spans="3:23" ht="15.75" customHeight="1" x14ac:dyDescent="0.25">
      <c r="C52" s="40"/>
      <c r="L52" s="40"/>
      <c r="Q52" s="40"/>
      <c r="W52" s="40"/>
    </row>
    <row r="53" spans="3:23" ht="15.75" customHeight="1" x14ac:dyDescent="0.25">
      <c r="C53" s="40"/>
      <c r="L53" s="40"/>
      <c r="Q53" s="40"/>
      <c r="W53" s="40"/>
    </row>
    <row r="54" spans="3:23" ht="15.75" customHeight="1" x14ac:dyDescent="0.25">
      <c r="C54" s="40"/>
      <c r="L54" s="40"/>
      <c r="Q54" s="40"/>
      <c r="W54" s="40"/>
    </row>
    <row r="55" spans="3:23" ht="15.75" customHeight="1" x14ac:dyDescent="0.25">
      <c r="C55" s="40"/>
      <c r="L55" s="40"/>
      <c r="Q55" s="40"/>
      <c r="W55" s="40"/>
    </row>
    <row r="56" spans="3:23" ht="15.75" customHeight="1" x14ac:dyDescent="0.25">
      <c r="C56" s="40"/>
      <c r="L56" s="40"/>
      <c r="Q56" s="40"/>
      <c r="W56" s="40"/>
    </row>
    <row r="57" spans="3:23" ht="15.75" customHeight="1" x14ac:dyDescent="0.25">
      <c r="C57" s="40"/>
      <c r="L57" s="40"/>
      <c r="Q57" s="40"/>
      <c r="W57" s="40"/>
    </row>
    <row r="58" spans="3:23" ht="15.75" customHeight="1" x14ac:dyDescent="0.25">
      <c r="C58" s="40"/>
      <c r="L58" s="40"/>
      <c r="Q58" s="40"/>
      <c r="W58" s="40"/>
    </row>
    <row r="59" spans="3:23" ht="15.75" customHeight="1" x14ac:dyDescent="0.25">
      <c r="C59" s="40"/>
      <c r="L59" s="40"/>
      <c r="Q59" s="40"/>
      <c r="W59" s="40"/>
    </row>
    <row r="60" spans="3:23" ht="15.75" customHeight="1" x14ac:dyDescent="0.25">
      <c r="C60" s="40"/>
      <c r="L60" s="40"/>
      <c r="Q60" s="40"/>
      <c r="W60" s="40"/>
    </row>
    <row r="61" spans="3:23" ht="15.75" customHeight="1" x14ac:dyDescent="0.25">
      <c r="C61" s="40"/>
      <c r="L61" s="40"/>
      <c r="Q61" s="40"/>
      <c r="W61" s="40"/>
    </row>
    <row r="62" spans="3:23" ht="15.75" customHeight="1" x14ac:dyDescent="0.25">
      <c r="C62" s="40"/>
      <c r="L62" s="40"/>
      <c r="Q62" s="40"/>
      <c r="W62" s="40"/>
    </row>
    <row r="63" spans="3:23" ht="15.75" customHeight="1" x14ac:dyDescent="0.25">
      <c r="C63" s="40"/>
      <c r="L63" s="40"/>
      <c r="Q63" s="40"/>
      <c r="W63" s="40"/>
    </row>
    <row r="64" spans="3:23" ht="15.75" customHeight="1" x14ac:dyDescent="0.25">
      <c r="C64" s="40"/>
      <c r="L64" s="40"/>
      <c r="Q64" s="40"/>
      <c r="W64" s="40"/>
    </row>
    <row r="65" spans="3:23" ht="15.75" customHeight="1" x14ac:dyDescent="0.25">
      <c r="C65" s="40"/>
      <c r="L65" s="40"/>
      <c r="Q65" s="40"/>
      <c r="W65" s="40"/>
    </row>
    <row r="66" spans="3:23" ht="15.75" customHeight="1" x14ac:dyDescent="0.25">
      <c r="C66" s="40"/>
      <c r="L66" s="40"/>
      <c r="Q66" s="40"/>
      <c r="W66" s="40"/>
    </row>
    <row r="67" spans="3:23" ht="15.75" customHeight="1" x14ac:dyDescent="0.25">
      <c r="C67" s="40"/>
      <c r="L67" s="40"/>
      <c r="Q67" s="40"/>
      <c r="W67" s="40"/>
    </row>
    <row r="68" spans="3:23" ht="15.75" customHeight="1" x14ac:dyDescent="0.25">
      <c r="C68" s="40"/>
      <c r="L68" s="40"/>
      <c r="Q68" s="40"/>
      <c r="W68" s="40"/>
    </row>
    <row r="69" spans="3:23" ht="15.75" customHeight="1" x14ac:dyDescent="0.25">
      <c r="C69" s="40"/>
      <c r="L69" s="40"/>
      <c r="Q69" s="40"/>
      <c r="W69" s="40"/>
    </row>
    <row r="70" spans="3:23" ht="15.75" customHeight="1" x14ac:dyDescent="0.25">
      <c r="C70" s="40"/>
      <c r="L70" s="40"/>
      <c r="Q70" s="40"/>
      <c r="W70" s="40"/>
    </row>
    <row r="71" spans="3:23" ht="15.75" customHeight="1" x14ac:dyDescent="0.25">
      <c r="C71" s="40"/>
      <c r="L71" s="40"/>
      <c r="Q71" s="40"/>
      <c r="W71" s="40"/>
    </row>
    <row r="72" spans="3:23" ht="15.75" customHeight="1" x14ac:dyDescent="0.25">
      <c r="C72" s="40"/>
      <c r="L72" s="40"/>
      <c r="Q72" s="40"/>
      <c r="W72" s="40"/>
    </row>
    <row r="73" spans="3:23" ht="15.75" customHeight="1" x14ac:dyDescent="0.25">
      <c r="C73" s="40"/>
      <c r="L73" s="40"/>
      <c r="Q73" s="40"/>
      <c r="W73" s="40"/>
    </row>
    <row r="74" spans="3:23" ht="15.75" customHeight="1" x14ac:dyDescent="0.25">
      <c r="C74" s="40"/>
      <c r="L74" s="40"/>
      <c r="Q74" s="40"/>
      <c r="W74" s="40"/>
    </row>
    <row r="75" spans="3:23" ht="15.75" customHeight="1" x14ac:dyDescent="0.25">
      <c r="C75" s="40"/>
      <c r="L75" s="40"/>
      <c r="Q75" s="40"/>
      <c r="W75" s="40"/>
    </row>
    <row r="76" spans="3:23" ht="15.75" customHeight="1" x14ac:dyDescent="0.25">
      <c r="C76" s="40"/>
      <c r="L76" s="40"/>
      <c r="Q76" s="40"/>
      <c r="W76" s="40"/>
    </row>
    <row r="77" spans="3:23" ht="15.75" customHeight="1" x14ac:dyDescent="0.25">
      <c r="C77" s="40"/>
      <c r="L77" s="40"/>
      <c r="Q77" s="40"/>
      <c r="W77" s="40"/>
    </row>
    <row r="78" spans="3:23" ht="15.75" customHeight="1" x14ac:dyDescent="0.25">
      <c r="C78" s="40"/>
      <c r="L78" s="40"/>
      <c r="Q78" s="40"/>
      <c r="W78" s="40"/>
    </row>
    <row r="79" spans="3:23" ht="15.75" customHeight="1" x14ac:dyDescent="0.25">
      <c r="C79" s="40"/>
      <c r="L79" s="40"/>
      <c r="Q79" s="40"/>
      <c r="W79" s="40"/>
    </row>
    <row r="80" spans="3:23" ht="15.75" customHeight="1" x14ac:dyDescent="0.25">
      <c r="C80" s="40"/>
      <c r="L80" s="40"/>
      <c r="Q80" s="40"/>
      <c r="W80" s="40"/>
    </row>
    <row r="81" spans="3:23" ht="15.75" customHeight="1" x14ac:dyDescent="0.25">
      <c r="C81" s="40"/>
      <c r="L81" s="40"/>
      <c r="Q81" s="40"/>
      <c r="W81" s="40"/>
    </row>
    <row r="82" spans="3:23" ht="15.75" customHeight="1" x14ac:dyDescent="0.25">
      <c r="C82" s="40"/>
      <c r="L82" s="40"/>
      <c r="Q82" s="40"/>
      <c r="W82" s="40"/>
    </row>
    <row r="83" spans="3:23" ht="15.75" customHeight="1" x14ac:dyDescent="0.25">
      <c r="C83" s="40"/>
      <c r="L83" s="40"/>
      <c r="Q83" s="40"/>
      <c r="W83" s="40"/>
    </row>
    <row r="84" spans="3:23" ht="15.75" customHeight="1" x14ac:dyDescent="0.25">
      <c r="C84" s="40"/>
      <c r="L84" s="40"/>
      <c r="Q84" s="40"/>
      <c r="W84" s="40"/>
    </row>
    <row r="85" spans="3:23" ht="15.75" customHeight="1" x14ac:dyDescent="0.25">
      <c r="C85" s="40"/>
      <c r="L85" s="40"/>
      <c r="Q85" s="40"/>
      <c r="W85" s="40"/>
    </row>
    <row r="86" spans="3:23" ht="15.75" customHeight="1" x14ac:dyDescent="0.25">
      <c r="C86" s="40"/>
      <c r="L86" s="40"/>
      <c r="Q86" s="40"/>
      <c r="W86" s="40"/>
    </row>
    <row r="87" spans="3:23" ht="15.75" customHeight="1" x14ac:dyDescent="0.25">
      <c r="C87" s="40"/>
      <c r="L87" s="40"/>
      <c r="Q87" s="40"/>
      <c r="W87" s="40"/>
    </row>
    <row r="88" spans="3:23" ht="15.75" customHeight="1" x14ac:dyDescent="0.25">
      <c r="C88" s="40"/>
      <c r="L88" s="40"/>
      <c r="Q88" s="40"/>
      <c r="W88" s="40"/>
    </row>
    <row r="89" spans="3:23" ht="15.75" customHeight="1" x14ac:dyDescent="0.25">
      <c r="C89" s="40"/>
      <c r="L89" s="40"/>
      <c r="Q89" s="40"/>
      <c r="W89" s="40"/>
    </row>
    <row r="90" spans="3:23" ht="15.75" customHeight="1" x14ac:dyDescent="0.25">
      <c r="C90" s="40"/>
      <c r="L90" s="40"/>
      <c r="Q90" s="40"/>
      <c r="W90" s="40"/>
    </row>
    <row r="91" spans="3:23" ht="15.75" customHeight="1" x14ac:dyDescent="0.25">
      <c r="C91" s="40"/>
      <c r="L91" s="40"/>
      <c r="Q91" s="40"/>
      <c r="W91" s="40"/>
    </row>
    <row r="92" spans="3:23" ht="15.75" customHeight="1" x14ac:dyDescent="0.25">
      <c r="C92" s="40"/>
      <c r="L92" s="40"/>
      <c r="Q92" s="40"/>
      <c r="W92" s="40"/>
    </row>
    <row r="93" spans="3:23" ht="15.75" customHeight="1" x14ac:dyDescent="0.25">
      <c r="C93" s="40"/>
      <c r="L93" s="40"/>
      <c r="Q93" s="40"/>
      <c r="W93" s="40"/>
    </row>
    <row r="94" spans="3:23" ht="15.75" customHeight="1" x14ac:dyDescent="0.25">
      <c r="C94" s="40"/>
      <c r="L94" s="40"/>
      <c r="Q94" s="40"/>
      <c r="W94" s="40"/>
    </row>
    <row r="95" spans="3:23" ht="15.75" customHeight="1" x14ac:dyDescent="0.25">
      <c r="C95" s="40"/>
      <c r="L95" s="40"/>
      <c r="Q95" s="40"/>
      <c r="W95" s="40"/>
    </row>
    <row r="96" spans="3:23" ht="15.75" customHeight="1" x14ac:dyDescent="0.25">
      <c r="C96" s="40"/>
      <c r="L96" s="40"/>
      <c r="Q96" s="40"/>
      <c r="W96" s="40"/>
    </row>
    <row r="97" spans="3:23" ht="15.75" customHeight="1" x14ac:dyDescent="0.25">
      <c r="C97" s="40"/>
      <c r="L97" s="40"/>
      <c r="Q97" s="40"/>
      <c r="W97" s="40"/>
    </row>
    <row r="98" spans="3:23" ht="15.75" customHeight="1" x14ac:dyDescent="0.25">
      <c r="C98" s="40"/>
      <c r="L98" s="40"/>
      <c r="Q98" s="40"/>
      <c r="W98" s="40"/>
    </row>
    <row r="99" spans="3:23" ht="15.75" customHeight="1" x14ac:dyDescent="0.25">
      <c r="C99" s="40"/>
      <c r="L99" s="40"/>
      <c r="Q99" s="40"/>
      <c r="W99" s="40"/>
    </row>
    <row r="100" spans="3:23" ht="15.75" customHeight="1" x14ac:dyDescent="0.25">
      <c r="C100" s="40"/>
      <c r="L100" s="40"/>
      <c r="Q100" s="40"/>
      <c r="W100" s="40"/>
    </row>
    <row r="101" spans="3:23" ht="15.75" customHeight="1" x14ac:dyDescent="0.25">
      <c r="C101" s="40"/>
      <c r="L101" s="40"/>
      <c r="Q101" s="40"/>
      <c r="W101" s="40"/>
    </row>
    <row r="102" spans="3:23" ht="15.75" customHeight="1" x14ac:dyDescent="0.25">
      <c r="C102" s="40"/>
      <c r="L102" s="40"/>
      <c r="Q102" s="40"/>
      <c r="W102" s="40"/>
    </row>
    <row r="103" spans="3:23" ht="15.75" customHeight="1" x14ac:dyDescent="0.25">
      <c r="C103" s="40"/>
      <c r="L103" s="40"/>
      <c r="Q103" s="40"/>
      <c r="W103" s="40"/>
    </row>
    <row r="104" spans="3:23" ht="15.75" customHeight="1" x14ac:dyDescent="0.25">
      <c r="C104" s="40"/>
      <c r="L104" s="40"/>
      <c r="Q104" s="40"/>
      <c r="W104" s="40"/>
    </row>
    <row r="105" spans="3:23" ht="15.75" customHeight="1" x14ac:dyDescent="0.25">
      <c r="C105" s="40"/>
      <c r="L105" s="40"/>
      <c r="Q105" s="40"/>
      <c r="W105" s="40"/>
    </row>
    <row r="106" spans="3:23" ht="15.75" customHeight="1" x14ac:dyDescent="0.25">
      <c r="C106" s="40"/>
      <c r="L106" s="40"/>
      <c r="Q106" s="40"/>
      <c r="W106" s="40"/>
    </row>
    <row r="107" spans="3:23" ht="15.75" customHeight="1" x14ac:dyDescent="0.25">
      <c r="C107" s="40"/>
      <c r="L107" s="40"/>
      <c r="Q107" s="40"/>
      <c r="W107" s="40"/>
    </row>
    <row r="108" spans="3:23" ht="15.75" customHeight="1" x14ac:dyDescent="0.25">
      <c r="C108" s="40"/>
      <c r="L108" s="40"/>
      <c r="Q108" s="40"/>
      <c r="W108" s="40"/>
    </row>
    <row r="109" spans="3:23" ht="15.75" customHeight="1" x14ac:dyDescent="0.25">
      <c r="C109" s="40"/>
      <c r="L109" s="40"/>
      <c r="Q109" s="40"/>
      <c r="W109" s="40"/>
    </row>
    <row r="110" spans="3:23" ht="15.75" customHeight="1" x14ac:dyDescent="0.25">
      <c r="C110" s="40"/>
      <c r="L110" s="40"/>
      <c r="Q110" s="40"/>
      <c r="W110" s="40"/>
    </row>
    <row r="111" spans="3:23" ht="15.75" customHeight="1" x14ac:dyDescent="0.25">
      <c r="C111" s="40"/>
      <c r="L111" s="40"/>
      <c r="Q111" s="40"/>
      <c r="W111" s="40"/>
    </row>
    <row r="112" spans="3:23" ht="15.75" customHeight="1" x14ac:dyDescent="0.25">
      <c r="C112" s="40"/>
      <c r="L112" s="40"/>
      <c r="Q112" s="40"/>
      <c r="W112" s="40"/>
    </row>
    <row r="113" spans="3:23" ht="15.75" customHeight="1" x14ac:dyDescent="0.25">
      <c r="C113" s="40"/>
      <c r="L113" s="40"/>
      <c r="Q113" s="40"/>
      <c r="W113" s="40"/>
    </row>
    <row r="114" spans="3:23" ht="15.75" customHeight="1" x14ac:dyDescent="0.25">
      <c r="C114" s="40"/>
      <c r="L114" s="40"/>
      <c r="Q114" s="40"/>
      <c r="W114" s="40"/>
    </row>
    <row r="115" spans="3:23" ht="15.75" customHeight="1" x14ac:dyDescent="0.25">
      <c r="C115" s="40"/>
      <c r="L115" s="40"/>
      <c r="Q115" s="40"/>
      <c r="W115" s="40"/>
    </row>
    <row r="116" spans="3:23" ht="15.75" customHeight="1" x14ac:dyDescent="0.25">
      <c r="C116" s="40"/>
      <c r="L116" s="40"/>
      <c r="Q116" s="40"/>
      <c r="W116" s="40"/>
    </row>
    <row r="117" spans="3:23" ht="15.75" customHeight="1" x14ac:dyDescent="0.25">
      <c r="C117" s="40"/>
      <c r="L117" s="40"/>
      <c r="Q117" s="40"/>
      <c r="W117" s="40"/>
    </row>
    <row r="118" spans="3:23" ht="15.75" customHeight="1" x14ac:dyDescent="0.25">
      <c r="C118" s="40"/>
      <c r="L118" s="40"/>
      <c r="Q118" s="40"/>
      <c r="W118" s="40"/>
    </row>
    <row r="119" spans="3:23" ht="15.75" customHeight="1" x14ac:dyDescent="0.25">
      <c r="C119" s="40"/>
      <c r="L119" s="40"/>
      <c r="Q119" s="40"/>
      <c r="W119" s="40"/>
    </row>
    <row r="120" spans="3:23" ht="15.75" customHeight="1" x14ac:dyDescent="0.25">
      <c r="C120" s="40"/>
      <c r="L120" s="40"/>
      <c r="Q120" s="40"/>
      <c r="W120" s="40"/>
    </row>
    <row r="121" spans="3:23" ht="15.75" customHeight="1" x14ac:dyDescent="0.25">
      <c r="C121" s="40"/>
      <c r="L121" s="40"/>
      <c r="Q121" s="40"/>
      <c r="W121" s="40"/>
    </row>
    <row r="122" spans="3:23" ht="15.75" customHeight="1" x14ac:dyDescent="0.25">
      <c r="C122" s="40"/>
      <c r="L122" s="40"/>
      <c r="Q122" s="40"/>
      <c r="W122" s="40"/>
    </row>
    <row r="123" spans="3:23" ht="15.75" customHeight="1" x14ac:dyDescent="0.25">
      <c r="C123" s="40"/>
      <c r="L123" s="40"/>
      <c r="Q123" s="40"/>
      <c r="W123" s="40"/>
    </row>
    <row r="124" spans="3:23" ht="15.75" customHeight="1" x14ac:dyDescent="0.25">
      <c r="C124" s="40"/>
      <c r="L124" s="40"/>
      <c r="Q124" s="40"/>
      <c r="W124" s="40"/>
    </row>
    <row r="125" spans="3:23" ht="15.75" customHeight="1" x14ac:dyDescent="0.25">
      <c r="C125" s="40"/>
      <c r="L125" s="40"/>
      <c r="Q125" s="40"/>
      <c r="W125" s="40"/>
    </row>
    <row r="126" spans="3:23" ht="15.75" customHeight="1" x14ac:dyDescent="0.25">
      <c r="C126" s="40"/>
      <c r="L126" s="40"/>
      <c r="Q126" s="40"/>
      <c r="W126" s="40"/>
    </row>
    <row r="127" spans="3:23" ht="15.75" customHeight="1" x14ac:dyDescent="0.25">
      <c r="C127" s="40"/>
      <c r="L127" s="40"/>
      <c r="Q127" s="40"/>
      <c r="W127" s="40"/>
    </row>
    <row r="128" spans="3:23" ht="15.75" customHeight="1" x14ac:dyDescent="0.25">
      <c r="C128" s="40"/>
      <c r="L128" s="40"/>
      <c r="Q128" s="40"/>
      <c r="W128" s="40"/>
    </row>
    <row r="129" spans="3:23" ht="15.75" customHeight="1" x14ac:dyDescent="0.25">
      <c r="C129" s="40"/>
      <c r="L129" s="40"/>
      <c r="Q129" s="40"/>
      <c r="W129" s="40"/>
    </row>
    <row r="130" spans="3:23" ht="15.75" customHeight="1" x14ac:dyDescent="0.25">
      <c r="C130" s="40"/>
      <c r="L130" s="40"/>
      <c r="Q130" s="40"/>
      <c r="W130" s="40"/>
    </row>
    <row r="131" spans="3:23" ht="15.75" customHeight="1" x14ac:dyDescent="0.25">
      <c r="C131" s="40"/>
      <c r="L131" s="40"/>
      <c r="Q131" s="40"/>
      <c r="W131" s="40"/>
    </row>
    <row r="132" spans="3:23" ht="15.75" customHeight="1" x14ac:dyDescent="0.25">
      <c r="C132" s="40"/>
      <c r="L132" s="40"/>
      <c r="Q132" s="40"/>
      <c r="W132" s="40"/>
    </row>
    <row r="133" spans="3:23" ht="15.75" customHeight="1" x14ac:dyDescent="0.25">
      <c r="C133" s="40"/>
      <c r="L133" s="40"/>
      <c r="Q133" s="40"/>
      <c r="W133" s="40"/>
    </row>
    <row r="134" spans="3:23" ht="15.75" customHeight="1" x14ac:dyDescent="0.25">
      <c r="C134" s="40"/>
      <c r="L134" s="40"/>
      <c r="Q134" s="40"/>
      <c r="W134" s="40"/>
    </row>
    <row r="135" spans="3:23" ht="15.75" customHeight="1" x14ac:dyDescent="0.25">
      <c r="C135" s="40"/>
      <c r="L135" s="40"/>
      <c r="Q135" s="40"/>
      <c r="W135" s="40"/>
    </row>
    <row r="136" spans="3:23" ht="15.75" customHeight="1" x14ac:dyDescent="0.25">
      <c r="C136" s="40"/>
      <c r="L136" s="40"/>
      <c r="Q136" s="40"/>
      <c r="W136" s="40"/>
    </row>
    <row r="137" spans="3:23" ht="15.75" customHeight="1" x14ac:dyDescent="0.25">
      <c r="C137" s="40"/>
      <c r="L137" s="40"/>
      <c r="Q137" s="40"/>
      <c r="W137" s="40"/>
    </row>
    <row r="138" spans="3:23" ht="15.75" customHeight="1" x14ac:dyDescent="0.25">
      <c r="C138" s="40"/>
      <c r="L138" s="40"/>
      <c r="Q138" s="40"/>
      <c r="W138" s="40"/>
    </row>
    <row r="139" spans="3:23" ht="15.75" customHeight="1" x14ac:dyDescent="0.25">
      <c r="C139" s="40"/>
      <c r="L139" s="40"/>
      <c r="Q139" s="40"/>
      <c r="W139" s="40"/>
    </row>
    <row r="140" spans="3:23" ht="15.75" customHeight="1" x14ac:dyDescent="0.25">
      <c r="C140" s="40"/>
      <c r="L140" s="40"/>
      <c r="Q140" s="40"/>
      <c r="W140" s="40"/>
    </row>
    <row r="141" spans="3:23" ht="15.75" customHeight="1" x14ac:dyDescent="0.25">
      <c r="C141" s="40"/>
      <c r="L141" s="40"/>
      <c r="Q141" s="40"/>
      <c r="W141" s="40"/>
    </row>
    <row r="142" spans="3:23" ht="15.75" customHeight="1" x14ac:dyDescent="0.25">
      <c r="C142" s="40"/>
      <c r="L142" s="40"/>
      <c r="Q142" s="40"/>
      <c r="W142" s="40"/>
    </row>
    <row r="143" spans="3:23" ht="15.75" customHeight="1" x14ac:dyDescent="0.25">
      <c r="C143" s="40"/>
      <c r="L143" s="40"/>
      <c r="Q143" s="40"/>
      <c r="W143" s="40"/>
    </row>
    <row r="144" spans="3:23" ht="15.75" customHeight="1" x14ac:dyDescent="0.25">
      <c r="C144" s="40"/>
      <c r="L144" s="40"/>
      <c r="Q144" s="40"/>
      <c r="W144" s="40"/>
    </row>
    <row r="145" spans="3:23" ht="15.75" customHeight="1" x14ac:dyDescent="0.25">
      <c r="C145" s="40"/>
      <c r="L145" s="40"/>
      <c r="Q145" s="40"/>
      <c r="W145" s="40"/>
    </row>
    <row r="146" spans="3:23" ht="15.75" customHeight="1" x14ac:dyDescent="0.25">
      <c r="C146" s="40"/>
      <c r="L146" s="40"/>
      <c r="Q146" s="40"/>
      <c r="W146" s="40"/>
    </row>
    <row r="147" spans="3:23" ht="15.75" customHeight="1" x14ac:dyDescent="0.25">
      <c r="C147" s="40"/>
      <c r="L147" s="40"/>
      <c r="Q147" s="40"/>
      <c r="W147" s="40"/>
    </row>
    <row r="148" spans="3:23" ht="15.75" customHeight="1" x14ac:dyDescent="0.25">
      <c r="C148" s="40"/>
      <c r="L148" s="40"/>
      <c r="Q148" s="40"/>
      <c r="W148" s="40"/>
    </row>
    <row r="149" spans="3:23" ht="15.75" customHeight="1" x14ac:dyDescent="0.25">
      <c r="C149" s="40"/>
      <c r="L149" s="40"/>
      <c r="Q149" s="40"/>
      <c r="W149" s="40"/>
    </row>
    <row r="150" spans="3:23" ht="15.75" customHeight="1" x14ac:dyDescent="0.25">
      <c r="C150" s="40"/>
      <c r="L150" s="40"/>
      <c r="Q150" s="40"/>
      <c r="W150" s="40"/>
    </row>
    <row r="151" spans="3:23" ht="15.75" customHeight="1" x14ac:dyDescent="0.25">
      <c r="C151" s="40"/>
      <c r="L151" s="40"/>
      <c r="Q151" s="40"/>
      <c r="W151" s="40"/>
    </row>
    <row r="152" spans="3:23" ht="15.75" customHeight="1" x14ac:dyDescent="0.25">
      <c r="C152" s="40"/>
      <c r="L152" s="40"/>
      <c r="Q152" s="40"/>
      <c r="W152" s="40"/>
    </row>
    <row r="153" spans="3:23" ht="15.75" customHeight="1" x14ac:dyDescent="0.25">
      <c r="C153" s="40"/>
      <c r="L153" s="40"/>
      <c r="Q153" s="40"/>
      <c r="W153" s="40"/>
    </row>
    <row r="154" spans="3:23" ht="15.75" customHeight="1" x14ac:dyDescent="0.25">
      <c r="C154" s="40"/>
      <c r="L154" s="40"/>
      <c r="Q154" s="40"/>
      <c r="W154" s="40"/>
    </row>
    <row r="155" spans="3:23" ht="15.75" customHeight="1" x14ac:dyDescent="0.25">
      <c r="C155" s="40"/>
      <c r="L155" s="40"/>
      <c r="Q155" s="40"/>
      <c r="W155" s="40"/>
    </row>
    <row r="156" spans="3:23" ht="15.75" customHeight="1" x14ac:dyDescent="0.25">
      <c r="C156" s="40"/>
      <c r="L156" s="40"/>
      <c r="Q156" s="40"/>
      <c r="W156" s="40"/>
    </row>
    <row r="157" spans="3:23" ht="15.75" customHeight="1" x14ac:dyDescent="0.25">
      <c r="C157" s="40"/>
      <c r="L157" s="40"/>
      <c r="Q157" s="40"/>
      <c r="W157" s="40"/>
    </row>
    <row r="158" spans="3:23" ht="15.75" customHeight="1" x14ac:dyDescent="0.25">
      <c r="C158" s="40"/>
      <c r="L158" s="40"/>
      <c r="Q158" s="40"/>
      <c r="W158" s="40"/>
    </row>
    <row r="159" spans="3:23" ht="15.75" customHeight="1" x14ac:dyDescent="0.25">
      <c r="C159" s="40"/>
      <c r="L159" s="40"/>
      <c r="Q159" s="40"/>
      <c r="W159" s="40"/>
    </row>
    <row r="160" spans="3:23" ht="15.75" customHeight="1" x14ac:dyDescent="0.25">
      <c r="C160" s="40"/>
      <c r="L160" s="40"/>
      <c r="Q160" s="40"/>
      <c r="W160" s="40"/>
    </row>
    <row r="161" spans="3:23" ht="15.75" customHeight="1" x14ac:dyDescent="0.25">
      <c r="C161" s="40"/>
      <c r="L161" s="40"/>
      <c r="Q161" s="40"/>
      <c r="W161" s="40"/>
    </row>
    <row r="162" spans="3:23" ht="15.75" customHeight="1" x14ac:dyDescent="0.25">
      <c r="C162" s="40"/>
      <c r="L162" s="40"/>
      <c r="Q162" s="40"/>
      <c r="W162" s="40"/>
    </row>
    <row r="163" spans="3:23" ht="15.75" customHeight="1" x14ac:dyDescent="0.25">
      <c r="C163" s="40"/>
      <c r="L163" s="40"/>
      <c r="Q163" s="40"/>
      <c r="W163" s="40"/>
    </row>
    <row r="164" spans="3:23" ht="15.75" customHeight="1" x14ac:dyDescent="0.25">
      <c r="C164" s="40"/>
      <c r="L164" s="40"/>
      <c r="Q164" s="40"/>
      <c r="W164" s="40"/>
    </row>
    <row r="165" spans="3:23" ht="15.75" customHeight="1" x14ac:dyDescent="0.25">
      <c r="C165" s="40"/>
      <c r="L165" s="40"/>
      <c r="Q165" s="40"/>
      <c r="W165" s="40"/>
    </row>
    <row r="166" spans="3:23" ht="15.75" customHeight="1" x14ac:dyDescent="0.25">
      <c r="C166" s="40"/>
      <c r="L166" s="40"/>
      <c r="Q166" s="40"/>
      <c r="W166" s="40"/>
    </row>
    <row r="167" spans="3:23" ht="15.75" customHeight="1" x14ac:dyDescent="0.25">
      <c r="C167" s="40"/>
      <c r="L167" s="40"/>
      <c r="Q167" s="40"/>
      <c r="W167" s="40"/>
    </row>
    <row r="168" spans="3:23" ht="15.75" customHeight="1" x14ac:dyDescent="0.25">
      <c r="C168" s="40"/>
      <c r="L168" s="40"/>
      <c r="Q168" s="40"/>
      <c r="W168" s="40"/>
    </row>
    <row r="169" spans="3:23" ht="15.75" customHeight="1" x14ac:dyDescent="0.25">
      <c r="C169" s="40"/>
      <c r="L169" s="40"/>
      <c r="Q169" s="40"/>
      <c r="W169" s="40"/>
    </row>
    <row r="170" spans="3:23" ht="15.75" customHeight="1" x14ac:dyDescent="0.25">
      <c r="C170" s="40"/>
      <c r="L170" s="40"/>
      <c r="Q170" s="40"/>
      <c r="W170" s="40"/>
    </row>
    <row r="171" spans="3:23" ht="15.75" customHeight="1" x14ac:dyDescent="0.25">
      <c r="C171" s="40"/>
      <c r="L171" s="40"/>
      <c r="Q171" s="40"/>
      <c r="W171" s="40"/>
    </row>
    <row r="172" spans="3:23" ht="15.75" customHeight="1" x14ac:dyDescent="0.25">
      <c r="C172" s="40"/>
      <c r="L172" s="40"/>
      <c r="Q172" s="40"/>
      <c r="W172" s="40"/>
    </row>
    <row r="173" spans="3:23" ht="15.75" customHeight="1" x14ac:dyDescent="0.25">
      <c r="C173" s="40"/>
      <c r="L173" s="40"/>
      <c r="Q173" s="40"/>
      <c r="W173" s="40"/>
    </row>
    <row r="174" spans="3:23" ht="15.75" customHeight="1" x14ac:dyDescent="0.25">
      <c r="C174" s="40"/>
      <c r="L174" s="40"/>
      <c r="Q174" s="40"/>
      <c r="W174" s="40"/>
    </row>
    <row r="175" spans="3:23" ht="15.75" customHeight="1" x14ac:dyDescent="0.25">
      <c r="C175" s="40"/>
      <c r="L175" s="40"/>
      <c r="Q175" s="40"/>
      <c r="W175" s="40"/>
    </row>
    <row r="176" spans="3:23" ht="15.75" customHeight="1" x14ac:dyDescent="0.25">
      <c r="C176" s="40"/>
      <c r="L176" s="40"/>
      <c r="Q176" s="40"/>
      <c r="W176" s="40"/>
    </row>
    <row r="177" spans="3:23" ht="15.75" customHeight="1" x14ac:dyDescent="0.25">
      <c r="C177" s="40"/>
      <c r="L177" s="40"/>
      <c r="Q177" s="40"/>
      <c r="W177" s="40"/>
    </row>
    <row r="178" spans="3:23" ht="15.75" customHeight="1" x14ac:dyDescent="0.25">
      <c r="C178" s="40"/>
      <c r="L178" s="40"/>
      <c r="Q178" s="40"/>
      <c r="W178" s="40"/>
    </row>
    <row r="179" spans="3:23" ht="15.75" customHeight="1" x14ac:dyDescent="0.25">
      <c r="C179" s="40"/>
      <c r="L179" s="40"/>
      <c r="Q179" s="40"/>
      <c r="W179" s="40"/>
    </row>
    <row r="180" spans="3:23" ht="15.75" customHeight="1" x14ac:dyDescent="0.25">
      <c r="C180" s="40"/>
      <c r="L180" s="40"/>
      <c r="Q180" s="40"/>
      <c r="W180" s="40"/>
    </row>
    <row r="181" spans="3:23" ht="15.75" customHeight="1" x14ac:dyDescent="0.25">
      <c r="C181" s="40"/>
      <c r="L181" s="40"/>
      <c r="Q181" s="40"/>
      <c r="W181" s="40"/>
    </row>
    <row r="182" spans="3:23" ht="15.75" customHeight="1" x14ac:dyDescent="0.25">
      <c r="C182" s="40"/>
      <c r="L182" s="40"/>
      <c r="Q182" s="40"/>
      <c r="W182" s="40"/>
    </row>
    <row r="183" spans="3:23" ht="15.75" customHeight="1" x14ac:dyDescent="0.25">
      <c r="C183" s="40"/>
      <c r="L183" s="40"/>
      <c r="Q183" s="40"/>
      <c r="W183" s="40"/>
    </row>
    <row r="184" spans="3:23" ht="15.75" customHeight="1" x14ac:dyDescent="0.25">
      <c r="C184" s="40"/>
      <c r="L184" s="40"/>
      <c r="Q184" s="40"/>
      <c r="W184" s="40"/>
    </row>
    <row r="185" spans="3:23" ht="15.75" customHeight="1" x14ac:dyDescent="0.25">
      <c r="C185" s="40"/>
      <c r="L185" s="40"/>
      <c r="Q185" s="40"/>
      <c r="W185" s="40"/>
    </row>
    <row r="186" spans="3:23" ht="15.75" customHeight="1" x14ac:dyDescent="0.25">
      <c r="C186" s="40"/>
      <c r="L186" s="40"/>
      <c r="Q186" s="40"/>
      <c r="W186" s="40"/>
    </row>
    <row r="187" spans="3:23" ht="15.75" customHeight="1" x14ac:dyDescent="0.25">
      <c r="C187" s="40"/>
      <c r="L187" s="40"/>
      <c r="Q187" s="40"/>
      <c r="W187" s="40"/>
    </row>
    <row r="188" spans="3:23" ht="15.75" customHeight="1" x14ac:dyDescent="0.25">
      <c r="C188" s="40"/>
      <c r="L188" s="40"/>
      <c r="Q188" s="40"/>
      <c r="W188" s="40"/>
    </row>
    <row r="189" spans="3:23" ht="15.75" customHeight="1" x14ac:dyDescent="0.25">
      <c r="C189" s="40"/>
      <c r="L189" s="40"/>
      <c r="Q189" s="40"/>
      <c r="W189" s="40"/>
    </row>
    <row r="190" spans="3:23" ht="15.75" customHeight="1" x14ac:dyDescent="0.25">
      <c r="C190" s="40"/>
      <c r="L190" s="40"/>
      <c r="Q190" s="40"/>
      <c r="W190" s="40"/>
    </row>
    <row r="191" spans="3:23" ht="15.75" customHeight="1" x14ac:dyDescent="0.25">
      <c r="C191" s="40"/>
      <c r="L191" s="40"/>
      <c r="Q191" s="40"/>
      <c r="W191" s="40"/>
    </row>
    <row r="192" spans="3:23" ht="15.75" customHeight="1" x14ac:dyDescent="0.25">
      <c r="C192" s="40"/>
      <c r="L192" s="40"/>
      <c r="Q192" s="40"/>
      <c r="W192" s="40"/>
    </row>
    <row r="193" spans="3:23" ht="15.75" customHeight="1" x14ac:dyDescent="0.25">
      <c r="C193" s="40"/>
      <c r="L193" s="40"/>
      <c r="Q193" s="40"/>
      <c r="W193" s="40"/>
    </row>
    <row r="194" spans="3:23" ht="15.75" customHeight="1" x14ac:dyDescent="0.25">
      <c r="C194" s="40"/>
      <c r="L194" s="40"/>
      <c r="Q194" s="40"/>
      <c r="W194" s="40"/>
    </row>
    <row r="195" spans="3:23" ht="15.75" customHeight="1" x14ac:dyDescent="0.25">
      <c r="C195" s="40"/>
      <c r="L195" s="40"/>
      <c r="Q195" s="40"/>
      <c r="W195" s="40"/>
    </row>
    <row r="196" spans="3:23" ht="15.75" customHeight="1" x14ac:dyDescent="0.25">
      <c r="C196" s="40"/>
      <c r="L196" s="40"/>
      <c r="Q196" s="40"/>
      <c r="W196" s="40"/>
    </row>
    <row r="197" spans="3:23" ht="15.75" customHeight="1" x14ac:dyDescent="0.25">
      <c r="C197" s="40"/>
      <c r="L197" s="40"/>
      <c r="Q197" s="40"/>
      <c r="W197" s="40"/>
    </row>
    <row r="198" spans="3:23" ht="15.75" customHeight="1" x14ac:dyDescent="0.25">
      <c r="C198" s="40"/>
      <c r="L198" s="40"/>
      <c r="Q198" s="40"/>
      <c r="W198" s="40"/>
    </row>
    <row r="199" spans="3:23" ht="15.75" customHeight="1" x14ac:dyDescent="0.25">
      <c r="C199" s="40"/>
      <c r="L199" s="40"/>
      <c r="Q199" s="40"/>
      <c r="W199" s="40"/>
    </row>
    <row r="200" spans="3:23" ht="15.75" customHeight="1" x14ac:dyDescent="0.25">
      <c r="C200" s="40"/>
      <c r="L200" s="40"/>
      <c r="Q200" s="40"/>
      <c r="W200" s="40"/>
    </row>
    <row r="201" spans="3:23" ht="15.75" customHeight="1" x14ac:dyDescent="0.25">
      <c r="C201" s="40"/>
      <c r="L201" s="40"/>
      <c r="Q201" s="40"/>
      <c r="W201" s="40"/>
    </row>
    <row r="202" spans="3:23" ht="15.75" customHeight="1" x14ac:dyDescent="0.25">
      <c r="C202" s="40"/>
      <c r="L202" s="40"/>
      <c r="Q202" s="40"/>
      <c r="W202" s="40"/>
    </row>
    <row r="203" spans="3:23" ht="15.75" customHeight="1" x14ac:dyDescent="0.2"/>
    <row r="204" spans="3:23" ht="15.75" customHeight="1" x14ac:dyDescent="0.2"/>
    <row r="205" spans="3:23" ht="15.75" customHeight="1" x14ac:dyDescent="0.2"/>
    <row r="206" spans="3:23" ht="15.75" customHeight="1" x14ac:dyDescent="0.2"/>
    <row r="207" spans="3:23" ht="15.75" customHeight="1" x14ac:dyDescent="0.2"/>
    <row r="208" spans="3:23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</sheetData>
  <mergeCells count="13">
    <mergeCell ref="W1:Y1"/>
    <mergeCell ref="C2:C3"/>
    <mergeCell ref="D2:D3"/>
    <mergeCell ref="E2:E3"/>
    <mergeCell ref="F2:F3"/>
    <mergeCell ref="L2:P2"/>
    <mergeCell ref="Q2:V2"/>
    <mergeCell ref="W2:Y2"/>
    <mergeCell ref="B1:B3"/>
    <mergeCell ref="C1:F1"/>
    <mergeCell ref="G1:J1"/>
    <mergeCell ref="L1:P1"/>
    <mergeCell ref="Q1:V1"/>
  </mergeCells>
  <pageMargins left="0.25" right="0.25" top="0.75" bottom="0.75" header="0" footer="0"/>
  <pageSetup paperSize="9" firstPageNumber="2147483648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7"/>
  <sheetViews>
    <sheetView workbookViewId="0">
      <pane ySplit="3" topLeftCell="A4" activePane="bottomLeft" state="frozen"/>
      <selection activeCell="K7" sqref="K7"/>
      <selection pane="bottomLeft" activeCell="B16" sqref="B16"/>
    </sheetView>
  </sheetViews>
  <sheetFormatPr defaultColWidth="12.625" defaultRowHeight="15" customHeight="1" x14ac:dyDescent="0.2"/>
  <cols>
    <col min="1" max="1" width="4.125" customWidth="1"/>
    <col min="2" max="2" width="26.75" customWidth="1"/>
  </cols>
  <sheetData>
    <row r="1" spans="1:26" ht="15" customHeight="1" x14ac:dyDescent="0.25">
      <c r="B1" s="80" t="s">
        <v>0</v>
      </c>
      <c r="C1" s="71" t="s">
        <v>1</v>
      </c>
      <c r="D1" s="72"/>
      <c r="E1" s="72"/>
      <c r="F1" s="73"/>
      <c r="G1" s="74" t="s">
        <v>2</v>
      </c>
      <c r="H1" s="72"/>
      <c r="I1" s="72"/>
      <c r="J1" s="72"/>
      <c r="K1" s="2" t="s">
        <v>3</v>
      </c>
      <c r="L1" s="75" t="s">
        <v>4</v>
      </c>
      <c r="M1" s="72"/>
      <c r="N1" s="72"/>
      <c r="O1" s="72"/>
      <c r="P1" s="73"/>
      <c r="Q1" s="76" t="s">
        <v>5</v>
      </c>
      <c r="R1" s="72"/>
      <c r="S1" s="72"/>
      <c r="T1" s="72"/>
      <c r="U1" s="72"/>
      <c r="V1" s="73"/>
      <c r="W1" s="77" t="s">
        <v>6</v>
      </c>
      <c r="X1" s="72"/>
      <c r="Y1" s="73"/>
      <c r="Z1" s="1" t="s">
        <v>98</v>
      </c>
    </row>
    <row r="2" spans="1:26" x14ac:dyDescent="0.2">
      <c r="B2" s="69"/>
      <c r="C2" s="78" t="s">
        <v>7</v>
      </c>
      <c r="D2" s="79" t="s">
        <v>8</v>
      </c>
      <c r="E2" s="79" t="s">
        <v>9</v>
      </c>
      <c r="F2" s="79" t="s">
        <v>10</v>
      </c>
      <c r="G2" s="3"/>
      <c r="H2" s="3"/>
      <c r="I2" s="3"/>
      <c r="J2" s="3"/>
      <c r="K2" s="3"/>
      <c r="L2" s="75" t="s">
        <v>11</v>
      </c>
      <c r="M2" s="72"/>
      <c r="N2" s="72"/>
      <c r="O2" s="72"/>
      <c r="P2" s="73"/>
      <c r="Q2" s="76" t="s">
        <v>11</v>
      </c>
      <c r="R2" s="72"/>
      <c r="S2" s="72"/>
      <c r="T2" s="72"/>
      <c r="U2" s="72"/>
      <c r="V2" s="73"/>
      <c r="W2" s="77" t="s">
        <v>11</v>
      </c>
      <c r="X2" s="72"/>
      <c r="Y2" s="73"/>
    </row>
    <row r="3" spans="1:26" x14ac:dyDescent="0.2">
      <c r="B3" s="70"/>
      <c r="C3" s="70"/>
      <c r="D3" s="70"/>
      <c r="E3" s="70"/>
      <c r="F3" s="70"/>
      <c r="G3" s="4" t="s">
        <v>12</v>
      </c>
      <c r="H3" s="5" t="s">
        <v>13</v>
      </c>
      <c r="I3" s="5" t="s">
        <v>14</v>
      </c>
      <c r="J3" s="5" t="s">
        <v>15</v>
      </c>
      <c r="K3" s="6"/>
      <c r="L3" s="7" t="s">
        <v>12</v>
      </c>
      <c r="M3" s="8" t="s">
        <v>16</v>
      </c>
      <c r="N3" s="8" t="s">
        <v>17</v>
      </c>
      <c r="O3" s="8" t="s">
        <v>18</v>
      </c>
      <c r="P3" s="8" t="s">
        <v>19</v>
      </c>
      <c r="Q3" s="9" t="s">
        <v>12</v>
      </c>
      <c r="R3" s="10" t="s">
        <v>20</v>
      </c>
      <c r="S3" s="10" t="s">
        <v>21</v>
      </c>
      <c r="T3" s="10" t="s">
        <v>22</v>
      </c>
      <c r="U3" s="10" t="s">
        <v>23</v>
      </c>
      <c r="V3" s="10" t="s">
        <v>24</v>
      </c>
      <c r="W3" s="11" t="s">
        <v>12</v>
      </c>
      <c r="X3" s="12" t="s">
        <v>25</v>
      </c>
      <c r="Y3" s="12" t="s">
        <v>26</v>
      </c>
    </row>
    <row r="4" spans="1:26" ht="14.25" x14ac:dyDescent="0.2">
      <c r="B4" s="80" t="s">
        <v>0</v>
      </c>
    </row>
    <row r="5" spans="1:26" ht="14.25" x14ac:dyDescent="0.2">
      <c r="B5" s="69"/>
    </row>
    <row r="6" spans="1:26" ht="14.25" x14ac:dyDescent="0.2">
      <c r="B6" s="70"/>
    </row>
    <row r="7" spans="1:26" ht="15" customHeight="1" x14ac:dyDescent="0.25">
      <c r="A7" s="13">
        <v>20</v>
      </c>
      <c r="B7" s="14" t="s">
        <v>44</v>
      </c>
      <c r="C7" s="1">
        <v>847</v>
      </c>
      <c r="D7" s="1">
        <v>338</v>
      </c>
      <c r="E7" s="1">
        <v>452</v>
      </c>
      <c r="F7" s="1">
        <v>57</v>
      </c>
      <c r="G7" s="1">
        <v>796</v>
      </c>
      <c r="H7" s="1">
        <v>338</v>
      </c>
      <c r="I7" s="1">
        <v>405</v>
      </c>
      <c r="J7" s="1">
        <v>53</v>
      </c>
      <c r="K7" s="1">
        <v>93.97</v>
      </c>
      <c r="L7" s="1">
        <v>338</v>
      </c>
      <c r="M7" s="1">
        <v>91</v>
      </c>
      <c r="N7" s="1">
        <v>78</v>
      </c>
      <c r="O7" s="1">
        <v>90</v>
      </c>
      <c r="P7" s="1">
        <v>79</v>
      </c>
      <c r="Q7" s="1">
        <v>405</v>
      </c>
      <c r="R7" s="1">
        <v>91</v>
      </c>
      <c r="S7" s="1">
        <v>93</v>
      </c>
      <c r="T7" s="1">
        <v>92</v>
      </c>
      <c r="U7" s="1">
        <v>67</v>
      </c>
      <c r="V7" s="1">
        <v>62</v>
      </c>
      <c r="W7" s="1">
        <v>53</v>
      </c>
      <c r="X7" s="1">
        <v>34</v>
      </c>
      <c r="Y7" s="1">
        <v>19</v>
      </c>
    </row>
  </sheetData>
  <mergeCells count="14">
    <mergeCell ref="B4:B6"/>
    <mergeCell ref="W1:Y1"/>
    <mergeCell ref="C2:C3"/>
    <mergeCell ref="D2:D3"/>
    <mergeCell ref="E2:E3"/>
    <mergeCell ref="F2:F3"/>
    <mergeCell ref="L2:P2"/>
    <mergeCell ref="Q2:V2"/>
    <mergeCell ref="W2:Y2"/>
    <mergeCell ref="B1:B3"/>
    <mergeCell ref="C1:F1"/>
    <mergeCell ref="G1:J1"/>
    <mergeCell ref="L1:P1"/>
    <mergeCell ref="Q1:V1"/>
  </mergeCells>
  <printOptions gridLines="1"/>
  <pageMargins left="0.7" right="0.7" top="0.75" bottom="0.75" header="0" footer="0"/>
  <pageSetup paperSize="9" firstPageNumber="2147483648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"/>
  <sheetViews>
    <sheetView tabSelected="1" zoomScale="55" zoomScaleNormal="55" workbookViewId="0">
      <pane xSplit="12" ySplit="4" topLeftCell="M5" activePane="bottomRight" state="frozen"/>
      <selection activeCell="B4" sqref="B4"/>
      <selection pane="topRight"/>
      <selection pane="bottomLeft"/>
      <selection pane="bottomRight" activeCell="U5" sqref="U5"/>
    </sheetView>
  </sheetViews>
  <sheetFormatPr defaultRowHeight="18.75" x14ac:dyDescent="0.3"/>
  <cols>
    <col min="1" max="1" width="3.375" style="44" bestFit="1" customWidth="1"/>
    <col min="2" max="2" width="22.125" style="44" customWidth="1"/>
    <col min="3" max="3" width="6" style="44" bestFit="1" customWidth="1"/>
    <col min="4" max="4" width="7.25" style="44" customWidth="1"/>
    <col min="5" max="6" width="5.875" style="44" bestFit="1" customWidth="1"/>
    <col min="7" max="7" width="5.875" style="44" customWidth="1"/>
    <col min="8" max="9" width="5.875" style="44" bestFit="1" customWidth="1"/>
    <col min="10" max="11" width="5.875" style="44" customWidth="1"/>
    <col min="12" max="12" width="6.5" style="44" bestFit="1" customWidth="1"/>
    <col min="13" max="13" width="7.625" style="44" customWidth="1"/>
    <col min="14" max="16" width="5.875" style="44" bestFit="1" customWidth="1"/>
    <col min="17" max="17" width="5.875" style="44" customWidth="1"/>
    <col min="18" max="20" width="5.875" style="44" bestFit="1" customWidth="1"/>
    <col min="21" max="21" width="14.75" style="44" customWidth="1"/>
    <col min="22" max="22" width="6" style="44" bestFit="1" customWidth="1"/>
    <col min="23" max="23" width="7.375" style="44" bestFit="1" customWidth="1"/>
    <col min="24" max="26" width="6.875" style="44" bestFit="1" customWidth="1"/>
    <col min="27" max="27" width="6" style="44" bestFit="1" customWidth="1"/>
    <col min="28" max="32" width="6.875" style="44" bestFit="1" customWidth="1"/>
    <col min="33" max="33" width="7.125" style="44" bestFit="1" customWidth="1"/>
    <col min="34" max="34" width="7.875" style="44" bestFit="1" customWidth="1"/>
    <col min="35" max="35" width="5.375" style="44" bestFit="1" customWidth="1"/>
    <col min="36" max="16384" width="9" style="44"/>
  </cols>
  <sheetData>
    <row r="1" spans="1:36" ht="52.9" customHeight="1" x14ac:dyDescent="0.3">
      <c r="A1" s="81"/>
      <c r="B1" s="81"/>
      <c r="C1" s="82" t="s">
        <v>1</v>
      </c>
      <c r="D1" s="83"/>
      <c r="E1" s="83"/>
      <c r="F1" s="83"/>
      <c r="G1" s="83"/>
      <c r="H1" s="83"/>
      <c r="I1" s="83"/>
      <c r="J1" s="83"/>
      <c r="K1" s="83"/>
      <c r="L1" s="84" t="s">
        <v>2</v>
      </c>
      <c r="M1" s="85"/>
      <c r="N1" s="85"/>
      <c r="O1" s="85"/>
      <c r="P1" s="45"/>
      <c r="Q1" s="45"/>
      <c r="R1" s="45"/>
      <c r="S1" s="45"/>
      <c r="T1" s="45"/>
      <c r="U1" s="86" t="s">
        <v>3</v>
      </c>
      <c r="V1" s="89" t="s">
        <v>4</v>
      </c>
      <c r="W1" s="90"/>
      <c r="X1" s="90"/>
      <c r="Y1" s="90"/>
      <c r="Z1" s="90"/>
      <c r="AA1" s="91" t="s">
        <v>5</v>
      </c>
      <c r="AB1" s="90"/>
      <c r="AC1" s="90"/>
      <c r="AD1" s="90"/>
      <c r="AE1" s="90"/>
      <c r="AF1" s="90"/>
      <c r="AG1" s="92" t="s">
        <v>6</v>
      </c>
      <c r="AH1" s="90"/>
      <c r="AI1" s="90"/>
      <c r="AJ1" s="47"/>
    </row>
    <row r="2" spans="1:36" ht="37.5" customHeight="1" x14ac:dyDescent="0.3">
      <c r="A2" s="81"/>
      <c r="B2" s="81"/>
      <c r="C2" s="82" t="s">
        <v>7</v>
      </c>
      <c r="D2" s="82" t="s">
        <v>8</v>
      </c>
      <c r="E2" s="82" t="s">
        <v>103</v>
      </c>
      <c r="F2" s="82" t="s">
        <v>21</v>
      </c>
      <c r="G2" s="82" t="s">
        <v>104</v>
      </c>
      <c r="H2" s="82" t="s">
        <v>105</v>
      </c>
      <c r="I2" s="82" t="s">
        <v>24</v>
      </c>
      <c r="J2" s="82" t="s">
        <v>25</v>
      </c>
      <c r="K2" s="82" t="s">
        <v>106</v>
      </c>
      <c r="L2" s="84" t="s">
        <v>12</v>
      </c>
      <c r="M2" s="93" t="s">
        <v>8</v>
      </c>
      <c r="N2" s="93" t="s">
        <v>103</v>
      </c>
      <c r="O2" s="93" t="s">
        <v>21</v>
      </c>
      <c r="P2" s="94" t="s">
        <v>104</v>
      </c>
      <c r="Q2" s="94" t="s">
        <v>105</v>
      </c>
      <c r="R2" s="94" t="s">
        <v>24</v>
      </c>
      <c r="S2" s="94" t="s">
        <v>25</v>
      </c>
      <c r="T2" s="94" t="s">
        <v>106</v>
      </c>
      <c r="U2" s="87"/>
      <c r="V2" s="89" t="s">
        <v>11</v>
      </c>
      <c r="W2" s="90"/>
      <c r="X2" s="90"/>
      <c r="Y2" s="90"/>
      <c r="Z2" s="90"/>
      <c r="AA2" s="91" t="s">
        <v>11</v>
      </c>
      <c r="AB2" s="90"/>
      <c r="AC2" s="90"/>
      <c r="AD2" s="90"/>
      <c r="AE2" s="90"/>
      <c r="AF2" s="90"/>
      <c r="AG2" s="92" t="s">
        <v>11</v>
      </c>
      <c r="AH2" s="90"/>
      <c r="AI2" s="90"/>
      <c r="AJ2" s="47"/>
    </row>
    <row r="3" spans="1:36" ht="34.5" customHeight="1" x14ac:dyDescent="0.3">
      <c r="A3" s="81"/>
      <c r="B3" s="81"/>
      <c r="C3" s="83"/>
      <c r="D3" s="83"/>
      <c r="E3" s="82"/>
      <c r="F3" s="82"/>
      <c r="G3" s="82"/>
      <c r="H3" s="82"/>
      <c r="I3" s="82"/>
      <c r="J3" s="82"/>
      <c r="K3" s="83"/>
      <c r="L3" s="84"/>
      <c r="M3" s="93"/>
      <c r="N3" s="93"/>
      <c r="O3" s="93"/>
      <c r="P3" s="94"/>
      <c r="Q3" s="94"/>
      <c r="R3" s="94"/>
      <c r="S3" s="94"/>
      <c r="T3" s="94"/>
      <c r="U3" s="88"/>
      <c r="V3" s="46" t="s">
        <v>12</v>
      </c>
      <c r="W3" s="50" t="s">
        <v>16</v>
      </c>
      <c r="X3" s="50" t="s">
        <v>17</v>
      </c>
      <c r="Y3" s="50" t="s">
        <v>18</v>
      </c>
      <c r="Z3" s="50" t="s">
        <v>19</v>
      </c>
      <c r="AA3" s="48" t="s">
        <v>12</v>
      </c>
      <c r="AB3" s="51" t="s">
        <v>20</v>
      </c>
      <c r="AC3" s="51" t="s">
        <v>21</v>
      </c>
      <c r="AD3" s="51" t="s">
        <v>22</v>
      </c>
      <c r="AE3" s="51" t="s">
        <v>23</v>
      </c>
      <c r="AF3" s="51" t="s">
        <v>24</v>
      </c>
      <c r="AG3" s="49" t="s">
        <v>12</v>
      </c>
      <c r="AH3" s="52" t="s">
        <v>25</v>
      </c>
      <c r="AI3" s="52" t="s">
        <v>26</v>
      </c>
      <c r="AJ3" s="47"/>
    </row>
    <row r="4" spans="1:36" ht="31.5" x14ac:dyDescent="0.3">
      <c r="A4" s="53">
        <v>18</v>
      </c>
      <c r="B4" s="54" t="s">
        <v>44</v>
      </c>
      <c r="C4" s="47">
        <v>847</v>
      </c>
      <c r="D4" s="55">
        <v>338</v>
      </c>
      <c r="E4" s="55">
        <v>93</v>
      </c>
      <c r="F4" s="56">
        <v>100</v>
      </c>
      <c r="G4" s="55">
        <v>109</v>
      </c>
      <c r="H4" s="55">
        <v>80</v>
      </c>
      <c r="I4" s="55">
        <v>70</v>
      </c>
      <c r="J4" s="55">
        <v>36</v>
      </c>
      <c r="K4" s="55">
        <v>21</v>
      </c>
      <c r="L4" s="47">
        <f t="shared" ref="L4" si="0">SUM(M4:T4)</f>
        <v>805</v>
      </c>
      <c r="M4" s="55">
        <v>338</v>
      </c>
      <c r="N4" s="55">
        <v>91</v>
      </c>
      <c r="O4" s="55">
        <v>96</v>
      </c>
      <c r="P4" s="55">
        <v>93</v>
      </c>
      <c r="Q4" s="55">
        <v>71</v>
      </c>
      <c r="R4" s="55">
        <v>63</v>
      </c>
      <c r="S4" s="55">
        <v>34</v>
      </c>
      <c r="T4" s="55">
        <v>19</v>
      </c>
      <c r="U4" s="47">
        <f t="shared" ref="U4" si="1">SUM(L4/C4)*100</f>
        <v>95.041322314049594</v>
      </c>
      <c r="V4" s="47">
        <f t="shared" ref="V4" si="2">SUM(W4:Z4)</f>
        <v>338</v>
      </c>
      <c r="W4" s="55">
        <v>91</v>
      </c>
      <c r="X4" s="55">
        <v>78</v>
      </c>
      <c r="Y4" s="55">
        <v>90</v>
      </c>
      <c r="Z4" s="55">
        <v>79</v>
      </c>
      <c r="AA4" s="47">
        <f t="shared" ref="AA4" si="3">SUM(AB4:AF4)</f>
        <v>414</v>
      </c>
      <c r="AB4" s="55">
        <v>91</v>
      </c>
      <c r="AC4" s="55">
        <v>96</v>
      </c>
      <c r="AD4" s="55">
        <v>93</v>
      </c>
      <c r="AE4" s="55">
        <v>71</v>
      </c>
      <c r="AF4" s="55">
        <v>63</v>
      </c>
      <c r="AG4" s="47">
        <f t="shared" ref="AG4" si="4">SUM(AH4:AI4)</f>
        <v>53</v>
      </c>
      <c r="AH4" s="55">
        <v>34</v>
      </c>
      <c r="AI4" s="55">
        <v>19</v>
      </c>
      <c r="AJ4" s="47"/>
    </row>
    <row r="5" spans="1:36" x14ac:dyDescent="0.3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</row>
  </sheetData>
  <mergeCells count="28">
    <mergeCell ref="AA2:AF2"/>
    <mergeCell ref="AG2:AI2"/>
    <mergeCell ref="AA1:AF1"/>
    <mergeCell ref="AG1:AI1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A1:B3"/>
    <mergeCell ref="C1:K1"/>
    <mergeCell ref="L1:O1"/>
    <mergeCell ref="U1:U3"/>
    <mergeCell ref="V1:Z1"/>
    <mergeCell ref="Q2:Q3"/>
    <mergeCell ref="R2:R3"/>
    <mergeCell ref="S2:S3"/>
    <mergeCell ref="T2:T3"/>
    <mergeCell ref="V2:Z2"/>
  </mergeCells>
  <pageMargins left="0.70078740157480324" right="0.70078740157480324" top="0.75196850393700776" bottom="0.75196850393700776" header="0.3" footer="0.3"/>
  <pageSetup paperSize="9" firstPageNumber="214748364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625" defaultRowHeight="15" customHeight="1" x14ac:dyDescent="0.2"/>
  <sheetData/>
  <pageMargins left="0.7" right="0.7" top="0.75" bottom="0.75" header="0.3" footer="0.3"/>
  <pageSetup paperSize="9" firstPageNumber="2147483648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98"/>
  <sheetViews>
    <sheetView workbookViewId="0">
      <pane ySplit="3" topLeftCell="A4" activePane="bottomLeft" state="frozen"/>
      <selection activeCell="B5" sqref="B5"/>
      <selection pane="bottomLeft"/>
    </sheetView>
  </sheetViews>
  <sheetFormatPr defaultColWidth="12.625" defaultRowHeight="15" customHeight="1" x14ac:dyDescent="0.2"/>
  <cols>
    <col min="1" max="1" width="6.625" customWidth="1"/>
    <col min="2" max="2" width="25.75" customWidth="1"/>
    <col min="3" max="3" width="6.5" customWidth="1"/>
    <col min="4" max="4" width="6" customWidth="1"/>
    <col min="5" max="5" width="6.5" customWidth="1"/>
    <col min="6" max="10" width="6.125" customWidth="1"/>
    <col min="11" max="11" width="11.375" customWidth="1"/>
    <col min="12" max="12" width="6.5" customWidth="1"/>
    <col min="13" max="13" width="7.5" customWidth="1"/>
    <col min="14" max="14" width="8.25" customWidth="1"/>
    <col min="15" max="15" width="7.375" customWidth="1"/>
    <col min="16" max="16" width="8.125" customWidth="1"/>
    <col min="17" max="17" width="7.125" customWidth="1"/>
    <col min="18" max="19" width="7.75" customWidth="1"/>
    <col min="20" max="20" width="7.375" customWidth="1"/>
    <col min="21" max="22" width="8" customWidth="1"/>
    <col min="23" max="23" width="7" customWidth="1"/>
    <col min="24" max="24" width="7.375" customWidth="1"/>
    <col min="25" max="25" width="8.25" customWidth="1"/>
    <col min="26" max="26" width="11" customWidth="1"/>
  </cols>
  <sheetData>
    <row r="1" spans="1:25" ht="31.5" customHeight="1" x14ac:dyDescent="0.2">
      <c r="B1" s="68" t="s">
        <v>0</v>
      </c>
      <c r="C1" s="71" t="s">
        <v>1</v>
      </c>
      <c r="D1" s="72"/>
      <c r="E1" s="72"/>
      <c r="F1" s="73"/>
      <c r="G1" s="74" t="s">
        <v>2</v>
      </c>
      <c r="H1" s="72"/>
      <c r="I1" s="72"/>
      <c r="J1" s="72"/>
      <c r="K1" s="2" t="s">
        <v>3</v>
      </c>
      <c r="L1" s="75" t="s">
        <v>4</v>
      </c>
      <c r="M1" s="72"/>
      <c r="N1" s="72"/>
      <c r="O1" s="72"/>
      <c r="P1" s="73"/>
      <c r="Q1" s="76" t="s">
        <v>5</v>
      </c>
      <c r="R1" s="72"/>
      <c r="S1" s="72"/>
      <c r="T1" s="72"/>
      <c r="U1" s="72"/>
      <c r="V1" s="73"/>
      <c r="W1" s="77" t="s">
        <v>6</v>
      </c>
      <c r="X1" s="72"/>
      <c r="Y1" s="73"/>
    </row>
    <row r="2" spans="1:25" ht="25.5" customHeight="1" x14ac:dyDescent="0.2">
      <c r="B2" s="69"/>
      <c r="C2" s="78" t="s">
        <v>7</v>
      </c>
      <c r="D2" s="79" t="s">
        <v>8</v>
      </c>
      <c r="E2" s="79" t="s">
        <v>9</v>
      </c>
      <c r="F2" s="79" t="s">
        <v>10</v>
      </c>
      <c r="G2" s="3"/>
      <c r="H2" s="3"/>
      <c r="I2" s="3"/>
      <c r="J2" s="3"/>
      <c r="K2" s="3"/>
      <c r="L2" s="75" t="s">
        <v>11</v>
      </c>
      <c r="M2" s="72"/>
      <c r="N2" s="72"/>
      <c r="O2" s="72"/>
      <c r="P2" s="73"/>
      <c r="Q2" s="76" t="s">
        <v>11</v>
      </c>
      <c r="R2" s="72"/>
      <c r="S2" s="72"/>
      <c r="T2" s="72"/>
      <c r="U2" s="72"/>
      <c r="V2" s="73"/>
      <c r="W2" s="77" t="s">
        <v>11</v>
      </c>
      <c r="X2" s="72"/>
      <c r="Y2" s="73"/>
    </row>
    <row r="3" spans="1:25" ht="81.75" customHeight="1" x14ac:dyDescent="0.2">
      <c r="B3" s="70"/>
      <c r="C3" s="70"/>
      <c r="D3" s="70"/>
      <c r="E3" s="70"/>
      <c r="F3" s="70"/>
      <c r="G3" s="4" t="s">
        <v>12</v>
      </c>
      <c r="H3" s="5" t="s">
        <v>13</v>
      </c>
      <c r="I3" s="5" t="s">
        <v>14</v>
      </c>
      <c r="J3" s="5" t="s">
        <v>15</v>
      </c>
      <c r="K3" s="6"/>
      <c r="L3" s="7" t="s">
        <v>12</v>
      </c>
      <c r="M3" s="8" t="s">
        <v>16</v>
      </c>
      <c r="N3" s="8" t="s">
        <v>17</v>
      </c>
      <c r="O3" s="8" t="s">
        <v>18</v>
      </c>
      <c r="P3" s="8" t="s">
        <v>19</v>
      </c>
      <c r="Q3" s="9" t="s">
        <v>12</v>
      </c>
      <c r="R3" s="10" t="s">
        <v>20</v>
      </c>
      <c r="S3" s="10" t="s">
        <v>21</v>
      </c>
      <c r="T3" s="10" t="s">
        <v>22</v>
      </c>
      <c r="U3" s="10" t="s">
        <v>23</v>
      </c>
      <c r="V3" s="10" t="s">
        <v>24</v>
      </c>
      <c r="W3" s="11" t="s">
        <v>12</v>
      </c>
      <c r="X3" s="12" t="s">
        <v>25</v>
      </c>
      <c r="Y3" s="12" t="s">
        <v>26</v>
      </c>
    </row>
    <row r="4" spans="1:25" x14ac:dyDescent="0.2">
      <c r="A4" s="13">
        <v>1</v>
      </c>
      <c r="B4" s="14" t="s">
        <v>27</v>
      </c>
      <c r="C4" s="15">
        <v>578</v>
      </c>
      <c r="D4" s="16">
        <v>240</v>
      </c>
      <c r="E4" s="16">
        <v>299</v>
      </c>
      <c r="F4" s="16">
        <v>39</v>
      </c>
      <c r="G4" s="16">
        <f>H4+I4+J4</f>
        <v>561</v>
      </c>
      <c r="H4" s="16">
        <v>240</v>
      </c>
      <c r="I4" s="16">
        <v>285</v>
      </c>
      <c r="J4" s="16">
        <v>36</v>
      </c>
      <c r="K4" s="16">
        <f>G4/C4*100</f>
        <v>97.058823529411768</v>
      </c>
      <c r="L4" s="17">
        <f>M4+N4+O4+P4</f>
        <v>240</v>
      </c>
      <c r="M4" s="16">
        <v>60</v>
      </c>
      <c r="N4" s="16">
        <v>64</v>
      </c>
      <c r="O4" s="16">
        <v>66</v>
      </c>
      <c r="P4" s="16">
        <v>50</v>
      </c>
      <c r="Q4" s="9">
        <f>R4+S4+T4+U4+V4</f>
        <v>285</v>
      </c>
      <c r="R4" s="16">
        <v>48</v>
      </c>
      <c r="S4" s="16">
        <v>53</v>
      </c>
      <c r="T4" s="16">
        <v>56</v>
      </c>
      <c r="U4" s="16">
        <v>65</v>
      </c>
      <c r="V4" s="16">
        <v>63</v>
      </c>
      <c r="W4" s="18">
        <f>X4+Y4</f>
        <v>36</v>
      </c>
      <c r="X4" s="16">
        <v>15</v>
      </c>
      <c r="Y4" s="16">
        <v>21</v>
      </c>
    </row>
    <row r="5" spans="1:25" x14ac:dyDescent="0.2">
      <c r="A5" s="13">
        <v>2</v>
      </c>
      <c r="B5" s="14" t="s">
        <v>28</v>
      </c>
      <c r="C5" s="15">
        <v>899</v>
      </c>
      <c r="D5" s="16">
        <v>396</v>
      </c>
      <c r="E5" s="16">
        <v>446</v>
      </c>
      <c r="F5" s="16">
        <v>57</v>
      </c>
      <c r="G5" s="16">
        <v>813</v>
      </c>
      <c r="H5" s="16">
        <v>396</v>
      </c>
      <c r="I5" s="16">
        <v>380</v>
      </c>
      <c r="J5" s="16">
        <v>37</v>
      </c>
      <c r="K5" s="16">
        <v>90</v>
      </c>
      <c r="L5" s="17">
        <v>396</v>
      </c>
      <c r="M5" s="16">
        <v>98</v>
      </c>
      <c r="N5" s="16">
        <v>111</v>
      </c>
      <c r="O5" s="16">
        <v>90</v>
      </c>
      <c r="P5" s="16">
        <v>97</v>
      </c>
      <c r="Q5" s="9">
        <v>380</v>
      </c>
      <c r="R5" s="16">
        <v>88</v>
      </c>
      <c r="S5" s="16">
        <v>81</v>
      </c>
      <c r="T5" s="16">
        <v>69</v>
      </c>
      <c r="U5" s="16">
        <v>68</v>
      </c>
      <c r="V5" s="16">
        <v>74</v>
      </c>
      <c r="W5" s="18">
        <v>37</v>
      </c>
      <c r="X5" s="16">
        <v>20</v>
      </c>
      <c r="Y5" s="16">
        <v>17</v>
      </c>
    </row>
    <row r="6" spans="1:25" x14ac:dyDescent="0.2">
      <c r="A6" s="13">
        <v>3</v>
      </c>
      <c r="B6" s="14" t="s">
        <v>29</v>
      </c>
      <c r="C6" s="15">
        <v>933</v>
      </c>
      <c r="D6" s="16">
        <v>409</v>
      </c>
      <c r="E6" s="16">
        <v>474</v>
      </c>
      <c r="F6" s="16">
        <v>50</v>
      </c>
      <c r="G6" s="16">
        <f>H6+I6+J6</f>
        <v>766</v>
      </c>
      <c r="H6" s="16">
        <v>409</v>
      </c>
      <c r="I6" s="16">
        <v>329</v>
      </c>
      <c r="J6" s="16">
        <v>28</v>
      </c>
      <c r="K6" s="16">
        <f t="shared" ref="K6:K7" si="0">G6/C6*100</f>
        <v>82.100750267952833</v>
      </c>
      <c r="L6" s="17">
        <f>SUM(M6:P6)</f>
        <v>408</v>
      </c>
      <c r="M6" s="16">
        <v>114</v>
      </c>
      <c r="N6" s="16">
        <v>92</v>
      </c>
      <c r="O6" s="16">
        <v>99</v>
      </c>
      <c r="P6" s="16">
        <v>103</v>
      </c>
      <c r="Q6" s="9">
        <f t="shared" ref="Q6:Q9" si="1">R6+S6+T6+U6+V6</f>
        <v>329</v>
      </c>
      <c r="R6" s="16">
        <v>99</v>
      </c>
      <c r="S6" s="16">
        <v>63</v>
      </c>
      <c r="T6" s="16">
        <v>65</v>
      </c>
      <c r="U6" s="16">
        <v>59</v>
      </c>
      <c r="V6" s="16">
        <v>43</v>
      </c>
      <c r="W6" s="18">
        <f t="shared" ref="W6:W9" si="2">X6+Y6</f>
        <v>28</v>
      </c>
      <c r="X6" s="16">
        <v>9</v>
      </c>
      <c r="Y6" s="16">
        <v>19</v>
      </c>
    </row>
    <row r="7" spans="1:25" x14ac:dyDescent="0.2">
      <c r="A7" s="13">
        <v>4</v>
      </c>
      <c r="B7" s="14" t="s">
        <v>30</v>
      </c>
      <c r="C7" s="15">
        <f>D7+E7+F7</f>
        <v>91</v>
      </c>
      <c r="D7" s="16">
        <v>53</v>
      </c>
      <c r="E7" s="16">
        <v>38</v>
      </c>
      <c r="F7" s="16">
        <v>0</v>
      </c>
      <c r="G7" s="16">
        <v>75</v>
      </c>
      <c r="H7" s="16">
        <v>53</v>
      </c>
      <c r="I7" s="16">
        <v>23</v>
      </c>
      <c r="J7" s="16">
        <v>0</v>
      </c>
      <c r="K7" s="16">
        <f t="shared" si="0"/>
        <v>82.417582417582409</v>
      </c>
      <c r="L7" s="17">
        <f>M7+N7+O7+P7</f>
        <v>52</v>
      </c>
      <c r="M7" s="16">
        <v>20</v>
      </c>
      <c r="N7" s="16">
        <v>10</v>
      </c>
      <c r="O7" s="16">
        <v>11</v>
      </c>
      <c r="P7" s="16">
        <v>11</v>
      </c>
      <c r="Q7" s="9">
        <f t="shared" si="1"/>
        <v>23</v>
      </c>
      <c r="R7" s="16">
        <v>7</v>
      </c>
      <c r="S7" s="16">
        <v>9</v>
      </c>
      <c r="T7" s="16">
        <v>4</v>
      </c>
      <c r="U7" s="16">
        <v>1</v>
      </c>
      <c r="V7" s="16">
        <v>2</v>
      </c>
      <c r="W7" s="18">
        <f t="shared" si="2"/>
        <v>0</v>
      </c>
      <c r="X7" s="16">
        <v>0</v>
      </c>
      <c r="Y7" s="16"/>
    </row>
    <row r="8" spans="1:25" x14ac:dyDescent="0.2">
      <c r="A8" s="13">
        <v>5</v>
      </c>
      <c r="B8" s="14" t="s">
        <v>31</v>
      </c>
      <c r="C8" s="15">
        <v>279</v>
      </c>
      <c r="D8" s="16">
        <v>101</v>
      </c>
      <c r="E8" s="16">
        <v>137</v>
      </c>
      <c r="F8" s="16">
        <v>41</v>
      </c>
      <c r="G8" s="16">
        <v>149</v>
      </c>
      <c r="H8" s="16">
        <v>99</v>
      </c>
      <c r="I8" s="16">
        <v>48</v>
      </c>
      <c r="J8" s="16">
        <v>0</v>
      </c>
      <c r="K8" s="16">
        <f>K11</f>
        <v>88.235294117647058</v>
      </c>
      <c r="L8" s="17">
        <v>101</v>
      </c>
      <c r="M8" s="16">
        <v>25</v>
      </c>
      <c r="N8" s="16">
        <v>23</v>
      </c>
      <c r="O8" s="16">
        <v>24</v>
      </c>
      <c r="P8" s="16">
        <v>29</v>
      </c>
      <c r="Q8" s="9">
        <v>48</v>
      </c>
      <c r="R8" s="16">
        <v>18</v>
      </c>
      <c r="S8" s="16">
        <v>13</v>
      </c>
      <c r="T8" s="16">
        <v>5</v>
      </c>
      <c r="U8" s="16">
        <v>6</v>
      </c>
      <c r="V8" s="16">
        <v>6</v>
      </c>
      <c r="W8" s="18">
        <v>0</v>
      </c>
      <c r="X8" s="16">
        <v>0</v>
      </c>
      <c r="Y8" s="16">
        <v>0</v>
      </c>
    </row>
    <row r="9" spans="1:25" x14ac:dyDescent="0.2">
      <c r="A9" s="13">
        <v>6</v>
      </c>
      <c r="B9" s="14" t="s">
        <v>32</v>
      </c>
      <c r="C9" s="15">
        <v>617</v>
      </c>
      <c r="D9" s="16">
        <v>246</v>
      </c>
      <c r="E9" s="16">
        <v>339</v>
      </c>
      <c r="F9" s="16">
        <v>34</v>
      </c>
      <c r="G9" s="16">
        <v>245</v>
      </c>
      <c r="H9" s="16">
        <v>245</v>
      </c>
      <c r="I9" s="16">
        <v>0</v>
      </c>
      <c r="J9" s="16">
        <v>0</v>
      </c>
      <c r="K9" s="16">
        <f t="shared" ref="K9:K32" si="3">G9/C9*100</f>
        <v>39.708265802269047</v>
      </c>
      <c r="L9" s="17">
        <v>245</v>
      </c>
      <c r="M9" s="16">
        <v>72</v>
      </c>
      <c r="N9" s="16">
        <v>54</v>
      </c>
      <c r="O9" s="16">
        <v>63</v>
      </c>
      <c r="P9" s="16">
        <v>56</v>
      </c>
      <c r="Q9" s="9">
        <f t="shared" si="1"/>
        <v>0</v>
      </c>
      <c r="R9" s="16"/>
      <c r="S9" s="16"/>
      <c r="T9" s="16"/>
      <c r="U9" s="16"/>
      <c r="V9" s="16"/>
      <c r="W9" s="18">
        <f t="shared" si="2"/>
        <v>0</v>
      </c>
      <c r="X9" s="16"/>
      <c r="Y9" s="16"/>
    </row>
    <row r="10" spans="1:25" x14ac:dyDescent="0.2">
      <c r="A10" s="13">
        <v>7</v>
      </c>
      <c r="B10" s="14" t="s">
        <v>33</v>
      </c>
      <c r="C10" s="15">
        <v>920</v>
      </c>
      <c r="D10" s="16">
        <v>425</v>
      </c>
      <c r="E10" s="16">
        <v>444</v>
      </c>
      <c r="F10" s="16">
        <v>51</v>
      </c>
      <c r="G10" s="16">
        <v>871</v>
      </c>
      <c r="H10" s="16">
        <v>425</v>
      </c>
      <c r="I10" s="16">
        <v>413</v>
      </c>
      <c r="J10" s="16">
        <v>33</v>
      </c>
      <c r="K10" s="16">
        <f t="shared" si="3"/>
        <v>94.673913043478265</v>
      </c>
      <c r="L10" s="17">
        <v>425</v>
      </c>
      <c r="M10" s="16">
        <v>121</v>
      </c>
      <c r="N10" s="16">
        <v>110</v>
      </c>
      <c r="O10" s="16">
        <v>107</v>
      </c>
      <c r="P10" s="16">
        <v>87</v>
      </c>
      <c r="Q10" s="9">
        <v>413</v>
      </c>
      <c r="R10" s="16">
        <v>87</v>
      </c>
      <c r="S10" s="16">
        <v>80</v>
      </c>
      <c r="T10" s="16">
        <v>81</v>
      </c>
      <c r="U10" s="16">
        <v>93</v>
      </c>
      <c r="V10" s="16">
        <v>72</v>
      </c>
      <c r="W10" s="18">
        <v>33</v>
      </c>
      <c r="X10" s="16">
        <v>19</v>
      </c>
      <c r="Y10" s="16">
        <v>14</v>
      </c>
    </row>
    <row r="11" spans="1:25" ht="30" x14ac:dyDescent="0.2">
      <c r="A11" s="13">
        <v>8</v>
      </c>
      <c r="B11" s="14" t="s">
        <v>34</v>
      </c>
      <c r="C11" s="15">
        <f t="shared" ref="C11:C73" si="4">D11+E11+F11</f>
        <v>374</v>
      </c>
      <c r="D11" s="16">
        <v>172</v>
      </c>
      <c r="E11" s="16">
        <v>186</v>
      </c>
      <c r="F11" s="16">
        <v>16</v>
      </c>
      <c r="G11" s="16">
        <v>330</v>
      </c>
      <c r="H11" s="16">
        <v>170</v>
      </c>
      <c r="I11" s="16">
        <v>148</v>
      </c>
      <c r="J11" s="16">
        <v>12</v>
      </c>
      <c r="K11" s="16">
        <f t="shared" si="3"/>
        <v>88.235294117647058</v>
      </c>
      <c r="L11" s="17">
        <v>170</v>
      </c>
      <c r="M11" s="16">
        <v>49</v>
      </c>
      <c r="N11" s="16">
        <v>33</v>
      </c>
      <c r="O11" s="16">
        <v>44</v>
      </c>
      <c r="P11" s="16">
        <v>44</v>
      </c>
      <c r="Q11" s="9">
        <v>148</v>
      </c>
      <c r="R11" s="16">
        <v>34</v>
      </c>
      <c r="S11" s="16">
        <v>31</v>
      </c>
      <c r="T11" s="16">
        <v>28</v>
      </c>
      <c r="U11" s="16">
        <v>34</v>
      </c>
      <c r="V11" s="16">
        <v>21</v>
      </c>
      <c r="W11" s="18">
        <f t="shared" ref="W11:W73" si="5">X11+Y11</f>
        <v>12</v>
      </c>
      <c r="X11" s="16">
        <v>5</v>
      </c>
      <c r="Y11" s="16">
        <v>7</v>
      </c>
    </row>
    <row r="12" spans="1:25" x14ac:dyDescent="0.2">
      <c r="A12" s="13">
        <v>9</v>
      </c>
      <c r="B12" s="14" t="s">
        <v>35</v>
      </c>
      <c r="C12" s="15">
        <f t="shared" si="4"/>
        <v>144</v>
      </c>
      <c r="D12" s="16">
        <v>62</v>
      </c>
      <c r="E12" s="16">
        <v>82</v>
      </c>
      <c r="F12" s="16">
        <v>0</v>
      </c>
      <c r="G12" s="16">
        <v>76</v>
      </c>
      <c r="H12" s="16">
        <v>52</v>
      </c>
      <c r="I12" s="16">
        <v>24</v>
      </c>
      <c r="J12" s="16">
        <v>0</v>
      </c>
      <c r="K12" s="16">
        <f t="shared" si="3"/>
        <v>52.777777777777779</v>
      </c>
      <c r="L12" s="17">
        <f>M12+N12+O12+P12</f>
        <v>52</v>
      </c>
      <c r="M12" s="16">
        <v>12</v>
      </c>
      <c r="N12" s="16">
        <v>12</v>
      </c>
      <c r="O12" s="16">
        <v>14</v>
      </c>
      <c r="P12" s="16">
        <v>14</v>
      </c>
      <c r="Q12" s="9">
        <f t="shared" ref="Q12:Q75" si="6">R12+S12+T12+U12+V12</f>
        <v>24</v>
      </c>
      <c r="R12" s="16">
        <v>5</v>
      </c>
      <c r="S12" s="16">
        <v>6</v>
      </c>
      <c r="T12" s="16">
        <v>2</v>
      </c>
      <c r="U12" s="16">
        <v>7</v>
      </c>
      <c r="V12" s="16">
        <v>4</v>
      </c>
      <c r="W12" s="18">
        <f t="shared" si="5"/>
        <v>0</v>
      </c>
      <c r="X12" s="16">
        <v>0</v>
      </c>
      <c r="Y12" s="16">
        <v>0</v>
      </c>
    </row>
    <row r="13" spans="1:25" x14ac:dyDescent="0.2">
      <c r="A13" s="13">
        <v>10</v>
      </c>
      <c r="B13" s="14" t="s">
        <v>36</v>
      </c>
      <c r="C13" s="15">
        <f t="shared" si="4"/>
        <v>865</v>
      </c>
      <c r="D13" s="16">
        <v>362</v>
      </c>
      <c r="E13" s="16">
        <v>420</v>
      </c>
      <c r="F13" s="16">
        <v>83</v>
      </c>
      <c r="G13" s="16">
        <f t="shared" ref="G13:G73" si="7">H13+I13+J13</f>
        <v>797</v>
      </c>
      <c r="H13" s="16">
        <v>362</v>
      </c>
      <c r="I13" s="16">
        <v>378</v>
      </c>
      <c r="J13" s="16">
        <v>57</v>
      </c>
      <c r="K13" s="16">
        <f t="shared" si="3"/>
        <v>92.138728323699425</v>
      </c>
      <c r="L13" s="17">
        <f>SUM(M13:P13)</f>
        <v>362</v>
      </c>
      <c r="M13" s="16">
        <v>112</v>
      </c>
      <c r="N13" s="16">
        <v>90</v>
      </c>
      <c r="O13" s="16">
        <v>79</v>
      </c>
      <c r="P13" s="16">
        <v>81</v>
      </c>
      <c r="Q13" s="9">
        <f t="shared" si="6"/>
        <v>378</v>
      </c>
      <c r="R13" s="16">
        <v>68</v>
      </c>
      <c r="S13" s="16">
        <v>86</v>
      </c>
      <c r="T13" s="16">
        <v>76</v>
      </c>
      <c r="U13" s="16">
        <v>87</v>
      </c>
      <c r="V13" s="16">
        <v>61</v>
      </c>
      <c r="W13" s="18">
        <f t="shared" si="5"/>
        <v>57</v>
      </c>
      <c r="X13" s="16">
        <v>22</v>
      </c>
      <c r="Y13" s="16">
        <v>35</v>
      </c>
    </row>
    <row r="14" spans="1:25" x14ac:dyDescent="0.2">
      <c r="A14" s="13">
        <v>11</v>
      </c>
      <c r="B14" s="14" t="s">
        <v>37</v>
      </c>
      <c r="C14" s="15">
        <v>200</v>
      </c>
      <c r="D14" s="16">
        <v>88</v>
      </c>
      <c r="E14" s="16">
        <v>112</v>
      </c>
      <c r="F14" s="16">
        <v>0</v>
      </c>
      <c r="G14" s="16">
        <f t="shared" si="7"/>
        <v>156</v>
      </c>
      <c r="H14" s="16">
        <v>88</v>
      </c>
      <c r="I14" s="16">
        <v>68</v>
      </c>
      <c r="J14" s="16">
        <v>0</v>
      </c>
      <c r="K14" s="16">
        <f t="shared" si="3"/>
        <v>78</v>
      </c>
      <c r="L14" s="17">
        <v>88</v>
      </c>
      <c r="M14" s="16">
        <v>22</v>
      </c>
      <c r="N14" s="16">
        <v>16</v>
      </c>
      <c r="O14" s="16">
        <v>25</v>
      </c>
      <c r="P14" s="16">
        <v>25</v>
      </c>
      <c r="Q14" s="9">
        <v>68</v>
      </c>
      <c r="R14" s="16">
        <v>23</v>
      </c>
      <c r="S14" s="16">
        <v>16</v>
      </c>
      <c r="T14" s="16">
        <v>15</v>
      </c>
      <c r="U14" s="16">
        <v>9</v>
      </c>
      <c r="V14" s="16">
        <v>5</v>
      </c>
      <c r="W14" s="18">
        <f t="shared" si="5"/>
        <v>0</v>
      </c>
      <c r="X14" s="16"/>
      <c r="Y14" s="16"/>
    </row>
    <row r="15" spans="1:25" x14ac:dyDescent="0.2">
      <c r="A15" s="13">
        <v>12</v>
      </c>
      <c r="B15" s="14" t="s">
        <v>38</v>
      </c>
      <c r="C15" s="15">
        <f t="shared" si="4"/>
        <v>787</v>
      </c>
      <c r="D15" s="16">
        <v>348</v>
      </c>
      <c r="E15" s="16">
        <v>403</v>
      </c>
      <c r="F15" s="16">
        <v>36</v>
      </c>
      <c r="G15" s="16">
        <f t="shared" si="7"/>
        <v>664</v>
      </c>
      <c r="H15" s="16">
        <v>344</v>
      </c>
      <c r="I15" s="16">
        <v>305</v>
      </c>
      <c r="J15" s="16">
        <v>15</v>
      </c>
      <c r="K15" s="16">
        <f t="shared" si="3"/>
        <v>84.371029224904703</v>
      </c>
      <c r="L15" s="17">
        <f t="shared" ref="L15:L36" si="8">M15+N15+O15+P15</f>
        <v>344</v>
      </c>
      <c r="M15" s="16">
        <v>103</v>
      </c>
      <c r="N15" s="16">
        <v>94</v>
      </c>
      <c r="O15" s="16">
        <v>63</v>
      </c>
      <c r="P15" s="16">
        <v>84</v>
      </c>
      <c r="Q15" s="9">
        <f t="shared" si="6"/>
        <v>305</v>
      </c>
      <c r="R15" s="16">
        <v>71</v>
      </c>
      <c r="S15" s="16">
        <v>63</v>
      </c>
      <c r="T15" s="16">
        <v>62</v>
      </c>
      <c r="U15" s="16">
        <v>58</v>
      </c>
      <c r="V15" s="16">
        <v>51</v>
      </c>
      <c r="W15" s="18">
        <f t="shared" si="5"/>
        <v>15</v>
      </c>
      <c r="X15" s="16">
        <v>7</v>
      </c>
      <c r="Y15" s="16">
        <v>8</v>
      </c>
    </row>
    <row r="16" spans="1:25" ht="15.75" x14ac:dyDescent="0.25">
      <c r="A16" s="13">
        <v>13</v>
      </c>
      <c r="B16" s="14" t="s">
        <v>39</v>
      </c>
      <c r="C16" s="15">
        <v>161</v>
      </c>
      <c r="D16" s="20">
        <v>62</v>
      </c>
      <c r="E16" s="20">
        <v>99</v>
      </c>
      <c r="F16" s="20">
        <v>0</v>
      </c>
      <c r="G16" s="16">
        <f t="shared" si="7"/>
        <v>124</v>
      </c>
      <c r="H16" s="16">
        <v>62</v>
      </c>
      <c r="I16" s="16">
        <v>62</v>
      </c>
      <c r="J16" s="16">
        <v>0</v>
      </c>
      <c r="K16" s="16">
        <f t="shared" si="3"/>
        <v>77.018633540372676</v>
      </c>
      <c r="L16" s="17">
        <f t="shared" si="8"/>
        <v>62</v>
      </c>
      <c r="M16" s="21">
        <v>19</v>
      </c>
      <c r="N16" s="21">
        <v>9</v>
      </c>
      <c r="O16" s="21">
        <v>17</v>
      </c>
      <c r="P16" s="21">
        <v>17</v>
      </c>
      <c r="Q16" s="9">
        <f t="shared" si="6"/>
        <v>62</v>
      </c>
      <c r="R16" s="22">
        <v>16</v>
      </c>
      <c r="S16" s="22">
        <v>15</v>
      </c>
      <c r="T16" s="22">
        <v>19</v>
      </c>
      <c r="U16" s="22">
        <v>10</v>
      </c>
      <c r="V16" s="22">
        <v>2</v>
      </c>
      <c r="W16" s="18">
        <f t="shared" si="5"/>
        <v>0</v>
      </c>
      <c r="X16" s="22">
        <v>0</v>
      </c>
      <c r="Y16" s="22"/>
    </row>
    <row r="17" spans="1:25" ht="45" x14ac:dyDescent="0.2">
      <c r="A17" s="13">
        <v>14</v>
      </c>
      <c r="B17" s="14" t="s">
        <v>40</v>
      </c>
      <c r="C17" s="15">
        <f t="shared" si="4"/>
        <v>210</v>
      </c>
      <c r="D17" s="16">
        <v>77</v>
      </c>
      <c r="E17" s="16">
        <v>114</v>
      </c>
      <c r="F17" s="16">
        <v>19</v>
      </c>
      <c r="G17" s="16">
        <f t="shared" si="7"/>
        <v>106</v>
      </c>
      <c r="H17" s="16">
        <v>77</v>
      </c>
      <c r="I17" s="16">
        <v>29</v>
      </c>
      <c r="J17" s="16">
        <v>0</v>
      </c>
      <c r="K17" s="16">
        <f t="shared" si="3"/>
        <v>50.476190476190474</v>
      </c>
      <c r="L17" s="17">
        <f t="shared" si="8"/>
        <v>77</v>
      </c>
      <c r="M17" s="16">
        <v>16</v>
      </c>
      <c r="N17" s="16">
        <v>20</v>
      </c>
      <c r="O17" s="16">
        <v>19</v>
      </c>
      <c r="P17" s="16">
        <v>22</v>
      </c>
      <c r="Q17" s="9">
        <f t="shared" si="6"/>
        <v>29</v>
      </c>
      <c r="R17" s="16">
        <v>12</v>
      </c>
      <c r="S17" s="16">
        <v>5</v>
      </c>
      <c r="T17" s="16">
        <v>12</v>
      </c>
      <c r="U17" s="16">
        <v>0</v>
      </c>
      <c r="V17" s="16">
        <v>0</v>
      </c>
      <c r="W17" s="18">
        <f t="shared" si="5"/>
        <v>0</v>
      </c>
      <c r="X17" s="16">
        <v>0</v>
      </c>
      <c r="Y17" s="16">
        <v>0</v>
      </c>
    </row>
    <row r="18" spans="1:25" ht="15.75" customHeight="1" x14ac:dyDescent="0.2">
      <c r="A18" s="13">
        <v>17</v>
      </c>
      <c r="B18" s="14" t="s">
        <v>41</v>
      </c>
      <c r="C18" s="15">
        <f t="shared" si="4"/>
        <v>518</v>
      </c>
      <c r="D18" s="16">
        <v>208</v>
      </c>
      <c r="E18" s="16">
        <v>256</v>
      </c>
      <c r="F18" s="16">
        <v>54</v>
      </c>
      <c r="G18" s="16">
        <f t="shared" si="7"/>
        <v>472</v>
      </c>
      <c r="H18" s="16">
        <f>208</f>
        <v>208</v>
      </c>
      <c r="I18" s="16">
        <v>218</v>
      </c>
      <c r="J18" s="16">
        <v>46</v>
      </c>
      <c r="K18" s="16">
        <f t="shared" si="3"/>
        <v>91.119691119691112</v>
      </c>
      <c r="L18" s="17">
        <f t="shared" si="8"/>
        <v>208</v>
      </c>
      <c r="M18" s="16">
        <v>49</v>
      </c>
      <c r="N18" s="16">
        <v>47</v>
      </c>
      <c r="O18" s="16">
        <v>64</v>
      </c>
      <c r="P18" s="16">
        <v>48</v>
      </c>
      <c r="Q18" s="9">
        <f t="shared" si="6"/>
        <v>218</v>
      </c>
      <c r="R18" s="16">
        <v>46</v>
      </c>
      <c r="S18" s="16">
        <v>48</v>
      </c>
      <c r="T18" s="16">
        <v>52</v>
      </c>
      <c r="U18" s="16">
        <v>42</v>
      </c>
      <c r="V18" s="16">
        <v>30</v>
      </c>
      <c r="W18" s="18">
        <f t="shared" si="5"/>
        <v>46</v>
      </c>
      <c r="X18" s="16">
        <v>25</v>
      </c>
      <c r="Y18" s="16">
        <v>21</v>
      </c>
    </row>
    <row r="19" spans="1:25" ht="15.75" customHeight="1" x14ac:dyDescent="0.2">
      <c r="A19" s="13">
        <v>18</v>
      </c>
      <c r="B19" s="14" t="s">
        <v>42</v>
      </c>
      <c r="C19" s="15">
        <f t="shared" si="4"/>
        <v>530</v>
      </c>
      <c r="D19" s="16">
        <v>233</v>
      </c>
      <c r="E19" s="16">
        <v>251</v>
      </c>
      <c r="F19" s="16">
        <v>46</v>
      </c>
      <c r="G19" s="16">
        <f t="shared" si="7"/>
        <v>491</v>
      </c>
      <c r="H19" s="16">
        <v>233</v>
      </c>
      <c r="I19" s="16">
        <v>218</v>
      </c>
      <c r="J19" s="16">
        <v>40</v>
      </c>
      <c r="K19" s="16">
        <f t="shared" si="3"/>
        <v>92.64150943396227</v>
      </c>
      <c r="L19" s="17">
        <f t="shared" si="8"/>
        <v>233</v>
      </c>
      <c r="M19" s="16">
        <v>69</v>
      </c>
      <c r="N19" s="16">
        <v>54</v>
      </c>
      <c r="O19" s="16">
        <v>58</v>
      </c>
      <c r="P19" s="16">
        <v>52</v>
      </c>
      <c r="Q19" s="9">
        <f t="shared" si="6"/>
        <v>218</v>
      </c>
      <c r="R19" s="16">
        <v>41</v>
      </c>
      <c r="S19" s="16">
        <v>43</v>
      </c>
      <c r="T19" s="16">
        <v>50</v>
      </c>
      <c r="U19" s="16">
        <v>39</v>
      </c>
      <c r="V19" s="16">
        <v>45</v>
      </c>
      <c r="W19" s="18">
        <f t="shared" si="5"/>
        <v>40</v>
      </c>
      <c r="X19" s="16">
        <v>14</v>
      </c>
      <c r="Y19" s="16">
        <v>26</v>
      </c>
    </row>
    <row r="20" spans="1:25" ht="15.75" customHeight="1" x14ac:dyDescent="0.2">
      <c r="A20" s="13">
        <v>19</v>
      </c>
      <c r="B20" s="14" t="s">
        <v>43</v>
      </c>
      <c r="C20" s="15">
        <f t="shared" si="4"/>
        <v>510</v>
      </c>
      <c r="D20" s="16">
        <v>211</v>
      </c>
      <c r="E20" s="16">
        <v>248</v>
      </c>
      <c r="F20" s="16">
        <v>51</v>
      </c>
      <c r="G20" s="16">
        <f t="shared" si="7"/>
        <v>478</v>
      </c>
      <c r="H20" s="16">
        <v>211</v>
      </c>
      <c r="I20" s="16">
        <v>224</v>
      </c>
      <c r="J20" s="16">
        <v>43</v>
      </c>
      <c r="K20" s="16">
        <f t="shared" si="3"/>
        <v>93.725490196078425</v>
      </c>
      <c r="L20" s="17">
        <f t="shared" si="8"/>
        <v>211</v>
      </c>
      <c r="M20" s="16">
        <v>52</v>
      </c>
      <c r="N20" s="16">
        <v>50</v>
      </c>
      <c r="O20" s="16">
        <v>50</v>
      </c>
      <c r="P20" s="16">
        <v>59</v>
      </c>
      <c r="Q20" s="9">
        <f t="shared" si="6"/>
        <v>224</v>
      </c>
      <c r="R20" s="16">
        <v>54</v>
      </c>
      <c r="S20" s="16">
        <v>47</v>
      </c>
      <c r="T20" s="16">
        <v>55</v>
      </c>
      <c r="U20" s="16">
        <v>38</v>
      </c>
      <c r="V20" s="16">
        <v>30</v>
      </c>
      <c r="W20" s="18">
        <f t="shared" si="5"/>
        <v>43</v>
      </c>
      <c r="X20" s="16">
        <v>24</v>
      </c>
      <c r="Y20" s="16">
        <v>19</v>
      </c>
    </row>
    <row r="21" spans="1:25" ht="15.75" customHeight="1" x14ac:dyDescent="0.25">
      <c r="A21" s="13">
        <v>20</v>
      </c>
      <c r="B21" s="14" t="s">
        <v>44</v>
      </c>
      <c r="C21" s="15">
        <f t="shared" si="4"/>
        <v>848</v>
      </c>
      <c r="D21" s="16">
        <v>338</v>
      </c>
      <c r="E21" s="16">
        <v>452</v>
      </c>
      <c r="F21" s="16">
        <v>58</v>
      </c>
      <c r="G21" s="16">
        <f t="shared" si="7"/>
        <v>789</v>
      </c>
      <c r="H21" s="16">
        <v>338</v>
      </c>
      <c r="I21" s="16">
        <v>399</v>
      </c>
      <c r="J21" s="16">
        <v>52</v>
      </c>
      <c r="K21" s="16">
        <f t="shared" si="3"/>
        <v>93.04245283018868</v>
      </c>
      <c r="L21" s="17">
        <f t="shared" si="8"/>
        <v>338</v>
      </c>
      <c r="M21" s="16">
        <v>91</v>
      </c>
      <c r="N21" s="16">
        <v>78</v>
      </c>
      <c r="O21" s="23">
        <v>90</v>
      </c>
      <c r="P21" s="16">
        <v>79</v>
      </c>
      <c r="Q21" s="9">
        <f t="shared" si="6"/>
        <v>399</v>
      </c>
      <c r="R21" s="16">
        <v>94</v>
      </c>
      <c r="S21" s="16">
        <v>87</v>
      </c>
      <c r="T21" s="16">
        <v>93</v>
      </c>
      <c r="U21" s="16">
        <v>63</v>
      </c>
      <c r="V21" s="16">
        <v>62</v>
      </c>
      <c r="W21" s="18">
        <f t="shared" si="5"/>
        <v>52</v>
      </c>
      <c r="X21" s="16">
        <v>31</v>
      </c>
      <c r="Y21" s="16">
        <v>21</v>
      </c>
    </row>
    <row r="22" spans="1:25" ht="15.75" customHeight="1" x14ac:dyDescent="0.2">
      <c r="A22" s="13">
        <v>21</v>
      </c>
      <c r="B22" s="14" t="s">
        <v>45</v>
      </c>
      <c r="C22" s="15">
        <f t="shared" si="4"/>
        <v>134</v>
      </c>
      <c r="D22" s="16">
        <v>68</v>
      </c>
      <c r="E22" s="16">
        <v>65</v>
      </c>
      <c r="F22" s="16">
        <v>1</v>
      </c>
      <c r="G22" s="16">
        <f t="shared" si="7"/>
        <v>127</v>
      </c>
      <c r="H22" s="16">
        <v>66</v>
      </c>
      <c r="I22" s="16">
        <v>60</v>
      </c>
      <c r="J22" s="16">
        <v>1</v>
      </c>
      <c r="K22" s="16">
        <f t="shared" si="3"/>
        <v>94.776119402985074</v>
      </c>
      <c r="L22" s="17">
        <f t="shared" si="8"/>
        <v>66</v>
      </c>
      <c r="M22" s="16">
        <v>12</v>
      </c>
      <c r="N22" s="16">
        <v>23</v>
      </c>
      <c r="O22" s="16">
        <v>12</v>
      </c>
      <c r="P22" s="16">
        <v>19</v>
      </c>
      <c r="Q22" s="9">
        <f t="shared" si="6"/>
        <v>60</v>
      </c>
      <c r="R22" s="16">
        <v>17</v>
      </c>
      <c r="S22" s="16">
        <v>9</v>
      </c>
      <c r="T22" s="16">
        <v>16</v>
      </c>
      <c r="U22" s="16">
        <v>14</v>
      </c>
      <c r="V22" s="16">
        <v>4</v>
      </c>
      <c r="W22" s="18">
        <f t="shared" si="5"/>
        <v>1</v>
      </c>
      <c r="X22" s="16">
        <v>0</v>
      </c>
      <c r="Y22" s="16">
        <v>1</v>
      </c>
    </row>
    <row r="23" spans="1:25" ht="15.75" customHeight="1" x14ac:dyDescent="0.2">
      <c r="A23" s="13">
        <v>22</v>
      </c>
      <c r="B23" s="14" t="s">
        <v>46</v>
      </c>
      <c r="C23" s="15">
        <f t="shared" si="4"/>
        <v>130</v>
      </c>
      <c r="D23" s="16">
        <v>54</v>
      </c>
      <c r="E23" s="16">
        <v>75</v>
      </c>
      <c r="F23" s="16">
        <v>1</v>
      </c>
      <c r="G23" s="16">
        <f t="shared" si="7"/>
        <v>111</v>
      </c>
      <c r="H23" s="16">
        <v>54</v>
      </c>
      <c r="I23" s="16">
        <v>56</v>
      </c>
      <c r="J23" s="16">
        <v>1</v>
      </c>
      <c r="K23" s="16">
        <f t="shared" si="3"/>
        <v>85.384615384615387</v>
      </c>
      <c r="L23" s="17">
        <f t="shared" si="8"/>
        <v>54</v>
      </c>
      <c r="M23" s="16">
        <v>8</v>
      </c>
      <c r="N23" s="16">
        <v>16</v>
      </c>
      <c r="O23" s="16">
        <v>17</v>
      </c>
      <c r="P23" s="16">
        <v>13</v>
      </c>
      <c r="Q23" s="9">
        <f t="shared" si="6"/>
        <v>56</v>
      </c>
      <c r="R23" s="16">
        <v>12</v>
      </c>
      <c r="S23" s="16">
        <v>16</v>
      </c>
      <c r="T23" s="16">
        <v>15</v>
      </c>
      <c r="U23" s="16">
        <v>9</v>
      </c>
      <c r="V23" s="16">
        <v>4</v>
      </c>
      <c r="W23" s="18">
        <f t="shared" si="5"/>
        <v>1</v>
      </c>
      <c r="X23" s="16">
        <v>0</v>
      </c>
      <c r="Y23" s="16">
        <v>1</v>
      </c>
    </row>
    <row r="24" spans="1:25" ht="15.75" customHeight="1" x14ac:dyDescent="0.2">
      <c r="A24" s="13">
        <v>23</v>
      </c>
      <c r="B24" s="14" t="s">
        <v>47</v>
      </c>
      <c r="C24" s="15">
        <f t="shared" si="4"/>
        <v>35</v>
      </c>
      <c r="D24" s="16">
        <v>16</v>
      </c>
      <c r="E24" s="16">
        <v>19</v>
      </c>
      <c r="F24" s="16">
        <v>0</v>
      </c>
      <c r="G24" s="16">
        <f t="shared" si="7"/>
        <v>34</v>
      </c>
      <c r="H24" s="16">
        <v>16</v>
      </c>
      <c r="I24" s="16">
        <v>18</v>
      </c>
      <c r="J24" s="16">
        <v>0</v>
      </c>
      <c r="K24" s="16">
        <f t="shared" si="3"/>
        <v>97.142857142857139</v>
      </c>
      <c r="L24" s="17">
        <f t="shared" si="8"/>
        <v>16</v>
      </c>
      <c r="M24" s="16">
        <v>4</v>
      </c>
      <c r="N24" s="16">
        <v>3</v>
      </c>
      <c r="O24" s="16">
        <v>2</v>
      </c>
      <c r="P24" s="16">
        <v>7</v>
      </c>
      <c r="Q24" s="9">
        <f t="shared" si="6"/>
        <v>18</v>
      </c>
      <c r="R24" s="16">
        <v>4</v>
      </c>
      <c r="S24" s="16">
        <v>5</v>
      </c>
      <c r="T24" s="16">
        <v>2</v>
      </c>
      <c r="U24" s="16">
        <v>4</v>
      </c>
      <c r="V24" s="16">
        <v>3</v>
      </c>
      <c r="W24" s="18">
        <f t="shared" si="5"/>
        <v>0</v>
      </c>
      <c r="X24" s="16">
        <v>0</v>
      </c>
      <c r="Y24" s="16">
        <v>0</v>
      </c>
    </row>
    <row r="25" spans="1:25" ht="15.75" customHeight="1" x14ac:dyDescent="0.2">
      <c r="A25" s="13">
        <v>24</v>
      </c>
      <c r="B25" s="14" t="s">
        <v>48</v>
      </c>
      <c r="C25" s="15">
        <f t="shared" si="4"/>
        <v>107</v>
      </c>
      <c r="D25" s="16">
        <v>43</v>
      </c>
      <c r="E25" s="16">
        <v>55</v>
      </c>
      <c r="F25" s="16">
        <v>9</v>
      </c>
      <c r="G25" s="16">
        <f t="shared" si="7"/>
        <v>107</v>
      </c>
      <c r="H25" s="16">
        <v>43</v>
      </c>
      <c r="I25" s="16">
        <v>55</v>
      </c>
      <c r="J25" s="16">
        <v>9</v>
      </c>
      <c r="K25" s="16">
        <f t="shared" si="3"/>
        <v>100</v>
      </c>
      <c r="L25" s="17">
        <f t="shared" si="8"/>
        <v>42</v>
      </c>
      <c r="M25" s="16">
        <v>10</v>
      </c>
      <c r="N25" s="16">
        <v>11</v>
      </c>
      <c r="O25" s="16">
        <v>11</v>
      </c>
      <c r="P25" s="16">
        <v>10</v>
      </c>
      <c r="Q25" s="9">
        <f t="shared" si="6"/>
        <v>55</v>
      </c>
      <c r="R25" s="16">
        <v>13</v>
      </c>
      <c r="S25" s="16">
        <v>11</v>
      </c>
      <c r="T25" s="16">
        <v>14</v>
      </c>
      <c r="U25" s="16">
        <v>9</v>
      </c>
      <c r="V25" s="16">
        <v>8</v>
      </c>
      <c r="W25" s="18">
        <f t="shared" si="5"/>
        <v>9</v>
      </c>
      <c r="X25" s="16">
        <v>3</v>
      </c>
      <c r="Y25" s="16">
        <v>6</v>
      </c>
    </row>
    <row r="26" spans="1:25" ht="15.75" customHeight="1" x14ac:dyDescent="0.2">
      <c r="A26" s="13">
        <v>25</v>
      </c>
      <c r="B26" s="14" t="s">
        <v>49</v>
      </c>
      <c r="C26" s="15">
        <f t="shared" si="4"/>
        <v>348</v>
      </c>
      <c r="D26" s="16">
        <v>135</v>
      </c>
      <c r="E26" s="16">
        <v>199</v>
      </c>
      <c r="F26" s="16">
        <v>14</v>
      </c>
      <c r="G26" s="16">
        <f t="shared" si="7"/>
        <v>329</v>
      </c>
      <c r="H26" s="16">
        <v>135</v>
      </c>
      <c r="I26" s="16">
        <v>186</v>
      </c>
      <c r="J26" s="16">
        <v>8</v>
      </c>
      <c r="K26" s="16">
        <f t="shared" si="3"/>
        <v>94.540229885057471</v>
      </c>
      <c r="L26" s="17">
        <f t="shared" si="8"/>
        <v>135</v>
      </c>
      <c r="M26" s="16">
        <v>35</v>
      </c>
      <c r="N26" s="16">
        <v>34</v>
      </c>
      <c r="O26" s="16">
        <v>30</v>
      </c>
      <c r="P26" s="16">
        <v>36</v>
      </c>
      <c r="Q26" s="9">
        <f t="shared" si="6"/>
        <v>186</v>
      </c>
      <c r="R26" s="16">
        <v>42</v>
      </c>
      <c r="S26" s="16">
        <v>39</v>
      </c>
      <c r="T26" s="16">
        <v>35</v>
      </c>
      <c r="U26" s="16">
        <v>41</v>
      </c>
      <c r="V26" s="16">
        <v>29</v>
      </c>
      <c r="W26" s="18">
        <f t="shared" si="5"/>
        <v>8</v>
      </c>
      <c r="X26" s="16">
        <v>6</v>
      </c>
      <c r="Y26" s="16">
        <v>2</v>
      </c>
    </row>
    <row r="27" spans="1:25" ht="15.75" customHeight="1" x14ac:dyDescent="0.2">
      <c r="A27" s="13">
        <v>26</v>
      </c>
      <c r="B27" s="14" t="s">
        <v>50</v>
      </c>
      <c r="C27" s="15">
        <f t="shared" si="4"/>
        <v>71</v>
      </c>
      <c r="D27" s="16">
        <v>29</v>
      </c>
      <c r="E27" s="16">
        <v>42</v>
      </c>
      <c r="F27" s="16">
        <v>0</v>
      </c>
      <c r="G27" s="16">
        <f t="shared" si="7"/>
        <v>71</v>
      </c>
      <c r="H27" s="16">
        <v>29</v>
      </c>
      <c r="I27" s="16">
        <v>42</v>
      </c>
      <c r="J27" s="16">
        <v>0</v>
      </c>
      <c r="K27" s="16">
        <f t="shared" si="3"/>
        <v>100</v>
      </c>
      <c r="L27" s="17">
        <f t="shared" si="8"/>
        <v>29</v>
      </c>
      <c r="M27" s="16">
        <v>7</v>
      </c>
      <c r="N27" s="16">
        <v>6</v>
      </c>
      <c r="O27" s="16">
        <v>8</v>
      </c>
      <c r="P27" s="16">
        <v>8</v>
      </c>
      <c r="Q27" s="9">
        <f t="shared" si="6"/>
        <v>42</v>
      </c>
      <c r="R27" s="16">
        <v>9</v>
      </c>
      <c r="S27" s="16">
        <v>11</v>
      </c>
      <c r="T27" s="16">
        <v>5</v>
      </c>
      <c r="U27" s="16">
        <v>9</v>
      </c>
      <c r="V27" s="16">
        <v>8</v>
      </c>
      <c r="W27" s="18">
        <f t="shared" si="5"/>
        <v>0</v>
      </c>
      <c r="X27" s="16">
        <v>0</v>
      </c>
      <c r="Y27" s="16">
        <v>0</v>
      </c>
    </row>
    <row r="28" spans="1:25" ht="15.75" customHeight="1" x14ac:dyDescent="0.2">
      <c r="A28" s="13">
        <v>27</v>
      </c>
      <c r="B28" s="14" t="s">
        <v>51</v>
      </c>
      <c r="C28" s="15">
        <f t="shared" si="4"/>
        <v>105</v>
      </c>
      <c r="D28" s="16">
        <v>53</v>
      </c>
      <c r="E28" s="16">
        <v>46</v>
      </c>
      <c r="F28" s="16">
        <v>6</v>
      </c>
      <c r="G28" s="16">
        <f t="shared" si="7"/>
        <v>104</v>
      </c>
      <c r="H28" s="16">
        <v>53</v>
      </c>
      <c r="I28" s="16">
        <v>46</v>
      </c>
      <c r="J28" s="16">
        <v>5</v>
      </c>
      <c r="K28" s="16">
        <f t="shared" si="3"/>
        <v>99.047619047619051</v>
      </c>
      <c r="L28" s="17">
        <f t="shared" si="8"/>
        <v>53</v>
      </c>
      <c r="M28" s="16">
        <v>9</v>
      </c>
      <c r="N28" s="16">
        <v>16</v>
      </c>
      <c r="O28" s="16">
        <v>18</v>
      </c>
      <c r="P28" s="16">
        <v>10</v>
      </c>
      <c r="Q28" s="9">
        <f t="shared" si="6"/>
        <v>46</v>
      </c>
      <c r="R28" s="16">
        <v>9</v>
      </c>
      <c r="S28" s="16">
        <v>12</v>
      </c>
      <c r="T28" s="16">
        <v>9</v>
      </c>
      <c r="U28" s="16">
        <v>8</v>
      </c>
      <c r="V28" s="16">
        <v>8</v>
      </c>
      <c r="W28" s="18">
        <f t="shared" si="5"/>
        <v>5</v>
      </c>
      <c r="X28" s="16">
        <v>2</v>
      </c>
      <c r="Y28" s="16">
        <v>3</v>
      </c>
    </row>
    <row r="29" spans="1:25" ht="17.25" customHeight="1" x14ac:dyDescent="0.2">
      <c r="A29" s="13">
        <v>28</v>
      </c>
      <c r="B29" s="14" t="s">
        <v>52</v>
      </c>
      <c r="C29" s="15">
        <f t="shared" si="4"/>
        <v>90</v>
      </c>
      <c r="D29" s="16">
        <v>33</v>
      </c>
      <c r="E29" s="16">
        <v>52</v>
      </c>
      <c r="F29" s="16">
        <v>5</v>
      </c>
      <c r="G29" s="16">
        <f t="shared" si="7"/>
        <v>82</v>
      </c>
      <c r="H29" s="16">
        <v>31</v>
      </c>
      <c r="I29" s="16">
        <v>46</v>
      </c>
      <c r="J29" s="16">
        <v>5</v>
      </c>
      <c r="K29" s="16">
        <f t="shared" si="3"/>
        <v>91.111111111111114</v>
      </c>
      <c r="L29" s="17">
        <f t="shared" si="8"/>
        <v>31</v>
      </c>
      <c r="M29" s="16">
        <v>9</v>
      </c>
      <c r="N29" s="16">
        <v>8</v>
      </c>
      <c r="O29" s="16">
        <v>7</v>
      </c>
      <c r="P29" s="16">
        <v>7</v>
      </c>
      <c r="Q29" s="9">
        <f t="shared" si="6"/>
        <v>46</v>
      </c>
      <c r="R29" s="16">
        <v>5</v>
      </c>
      <c r="S29" s="16">
        <v>7</v>
      </c>
      <c r="T29" s="16">
        <v>12</v>
      </c>
      <c r="U29" s="16">
        <v>11</v>
      </c>
      <c r="V29" s="16">
        <v>11</v>
      </c>
      <c r="W29" s="18">
        <f t="shared" si="5"/>
        <v>5</v>
      </c>
      <c r="X29" s="16">
        <v>5</v>
      </c>
      <c r="Y29" s="16"/>
    </row>
    <row r="30" spans="1:25" ht="15.75" customHeight="1" x14ac:dyDescent="0.2">
      <c r="A30" s="13">
        <v>29</v>
      </c>
      <c r="B30" s="14" t="s">
        <v>53</v>
      </c>
      <c r="C30" s="15">
        <f t="shared" si="4"/>
        <v>73</v>
      </c>
      <c r="D30" s="16">
        <v>33</v>
      </c>
      <c r="E30" s="16">
        <v>40</v>
      </c>
      <c r="F30" s="16">
        <v>0</v>
      </c>
      <c r="G30" s="16">
        <f t="shared" si="7"/>
        <v>73</v>
      </c>
      <c r="H30" s="16">
        <v>33</v>
      </c>
      <c r="I30" s="16">
        <v>40</v>
      </c>
      <c r="J30" s="16">
        <v>0</v>
      </c>
      <c r="K30" s="16">
        <f t="shared" si="3"/>
        <v>100</v>
      </c>
      <c r="L30" s="17">
        <f t="shared" si="8"/>
        <v>33</v>
      </c>
      <c r="M30" s="16">
        <v>9</v>
      </c>
      <c r="N30" s="16">
        <v>4</v>
      </c>
      <c r="O30" s="16">
        <v>7</v>
      </c>
      <c r="P30" s="16">
        <v>13</v>
      </c>
      <c r="Q30" s="9">
        <f t="shared" si="6"/>
        <v>38</v>
      </c>
      <c r="R30" s="16">
        <v>4</v>
      </c>
      <c r="S30" s="16">
        <v>15</v>
      </c>
      <c r="T30" s="16">
        <v>5</v>
      </c>
      <c r="U30" s="16">
        <v>7</v>
      </c>
      <c r="V30" s="16">
        <v>7</v>
      </c>
      <c r="W30" s="18">
        <f t="shared" si="5"/>
        <v>0</v>
      </c>
      <c r="X30" s="16">
        <v>0</v>
      </c>
      <c r="Y30" s="16">
        <v>0</v>
      </c>
    </row>
    <row r="31" spans="1:25" ht="15.75" customHeight="1" x14ac:dyDescent="0.2">
      <c r="A31" s="13">
        <v>30</v>
      </c>
      <c r="B31" s="14" t="s">
        <v>54</v>
      </c>
      <c r="C31" s="15">
        <f t="shared" si="4"/>
        <v>80</v>
      </c>
      <c r="D31" s="16">
        <v>38</v>
      </c>
      <c r="E31" s="16">
        <v>42</v>
      </c>
      <c r="F31" s="16">
        <v>0</v>
      </c>
      <c r="G31" s="16">
        <f t="shared" si="7"/>
        <v>76</v>
      </c>
      <c r="H31" s="16">
        <v>38</v>
      </c>
      <c r="I31" s="16">
        <v>38</v>
      </c>
      <c r="J31" s="16">
        <v>0</v>
      </c>
      <c r="K31" s="16">
        <f t="shared" si="3"/>
        <v>95</v>
      </c>
      <c r="L31" s="17">
        <f t="shared" si="8"/>
        <v>38</v>
      </c>
      <c r="M31" s="16">
        <v>14</v>
      </c>
      <c r="N31" s="16">
        <v>5</v>
      </c>
      <c r="O31" s="16">
        <v>10</v>
      </c>
      <c r="P31" s="16">
        <v>9</v>
      </c>
      <c r="Q31" s="9">
        <f t="shared" si="6"/>
        <v>38</v>
      </c>
      <c r="R31" s="16">
        <v>6</v>
      </c>
      <c r="S31" s="16">
        <v>7</v>
      </c>
      <c r="T31" s="16">
        <v>13</v>
      </c>
      <c r="U31" s="16">
        <v>8</v>
      </c>
      <c r="V31" s="16">
        <v>4</v>
      </c>
      <c r="W31" s="18">
        <f t="shared" si="5"/>
        <v>0</v>
      </c>
      <c r="X31" s="16"/>
      <c r="Y31" s="16"/>
    </row>
    <row r="32" spans="1:25" ht="15.75" customHeight="1" x14ac:dyDescent="0.2">
      <c r="A32" s="13">
        <v>31</v>
      </c>
      <c r="B32" s="14" t="s">
        <v>55</v>
      </c>
      <c r="C32" s="15">
        <f t="shared" si="4"/>
        <v>65</v>
      </c>
      <c r="D32" s="16">
        <v>28</v>
      </c>
      <c r="E32" s="16">
        <v>37</v>
      </c>
      <c r="F32" s="16">
        <v>0</v>
      </c>
      <c r="G32" s="16">
        <f t="shared" si="7"/>
        <v>62</v>
      </c>
      <c r="H32" s="16">
        <v>28</v>
      </c>
      <c r="I32" s="16">
        <v>34</v>
      </c>
      <c r="J32" s="16">
        <v>0</v>
      </c>
      <c r="K32" s="16">
        <f t="shared" si="3"/>
        <v>95.384615384615387</v>
      </c>
      <c r="L32" s="17">
        <f t="shared" si="8"/>
        <v>24</v>
      </c>
      <c r="M32" s="16">
        <v>9</v>
      </c>
      <c r="N32" s="16">
        <v>6</v>
      </c>
      <c r="O32" s="16">
        <v>6</v>
      </c>
      <c r="P32" s="16">
        <v>3</v>
      </c>
      <c r="Q32" s="9">
        <f t="shared" si="6"/>
        <v>33</v>
      </c>
      <c r="R32" s="16">
        <v>7</v>
      </c>
      <c r="S32" s="16">
        <v>4</v>
      </c>
      <c r="T32" s="16">
        <v>8</v>
      </c>
      <c r="U32" s="16">
        <v>4</v>
      </c>
      <c r="V32" s="16">
        <v>10</v>
      </c>
      <c r="W32" s="18">
        <f t="shared" si="5"/>
        <v>0</v>
      </c>
      <c r="X32" s="16">
        <v>0</v>
      </c>
      <c r="Y32" s="16"/>
    </row>
    <row r="33" spans="1:25" ht="31.5" customHeight="1" x14ac:dyDescent="0.2">
      <c r="A33" s="13">
        <v>32</v>
      </c>
      <c r="B33" s="14" t="s">
        <v>56</v>
      </c>
      <c r="C33" s="15">
        <f t="shared" si="4"/>
        <v>96</v>
      </c>
      <c r="D33" s="16">
        <v>96</v>
      </c>
      <c r="E33" s="16">
        <v>0</v>
      </c>
      <c r="F33" s="16">
        <v>0</v>
      </c>
      <c r="G33" s="16">
        <f t="shared" si="7"/>
        <v>95</v>
      </c>
      <c r="H33" s="16">
        <v>95</v>
      </c>
      <c r="I33" s="16">
        <v>0</v>
      </c>
      <c r="J33" s="16">
        <v>0</v>
      </c>
      <c r="K33" s="16">
        <v>99</v>
      </c>
      <c r="L33" s="17">
        <f t="shared" si="8"/>
        <v>95</v>
      </c>
      <c r="M33" s="16">
        <v>28</v>
      </c>
      <c r="N33" s="16">
        <v>28</v>
      </c>
      <c r="O33" s="16">
        <v>15</v>
      </c>
      <c r="P33" s="16">
        <v>24</v>
      </c>
      <c r="Q33" s="9">
        <f t="shared" si="6"/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8">
        <f t="shared" si="5"/>
        <v>0</v>
      </c>
      <c r="X33" s="16">
        <v>0</v>
      </c>
      <c r="Y33" s="16">
        <v>0</v>
      </c>
    </row>
    <row r="34" spans="1:25" ht="15.75" customHeight="1" x14ac:dyDescent="0.2">
      <c r="A34" s="13">
        <v>33</v>
      </c>
      <c r="B34" s="14" t="s">
        <v>99</v>
      </c>
      <c r="C34" s="15">
        <f t="shared" si="4"/>
        <v>72</v>
      </c>
      <c r="D34" s="16">
        <v>28</v>
      </c>
      <c r="E34" s="16">
        <v>39</v>
      </c>
      <c r="F34" s="16">
        <v>5</v>
      </c>
      <c r="G34" s="16">
        <v>72</v>
      </c>
      <c r="H34" s="16">
        <v>28</v>
      </c>
      <c r="I34" s="16">
        <v>39</v>
      </c>
      <c r="J34" s="16">
        <v>5</v>
      </c>
      <c r="K34" s="16">
        <f t="shared" ref="K34:K75" si="9">G34/C34*100</f>
        <v>100</v>
      </c>
      <c r="L34" s="17">
        <v>28</v>
      </c>
      <c r="M34" s="16">
        <v>9</v>
      </c>
      <c r="N34" s="16">
        <v>8</v>
      </c>
      <c r="O34" s="16">
        <v>10</v>
      </c>
      <c r="P34" s="16">
        <v>1</v>
      </c>
      <c r="Q34" s="9">
        <v>39</v>
      </c>
      <c r="R34" s="16">
        <v>12</v>
      </c>
      <c r="S34" s="16">
        <v>6</v>
      </c>
      <c r="T34" s="16">
        <v>11</v>
      </c>
      <c r="U34" s="16">
        <v>6</v>
      </c>
      <c r="V34" s="16">
        <v>4</v>
      </c>
      <c r="W34" s="18">
        <v>5</v>
      </c>
      <c r="X34" s="16">
        <v>2</v>
      </c>
      <c r="Y34" s="16">
        <v>3</v>
      </c>
    </row>
    <row r="35" spans="1:25" ht="15.75" customHeight="1" x14ac:dyDescent="0.25">
      <c r="A35" s="13">
        <v>34</v>
      </c>
      <c r="B35" s="14" t="s">
        <v>57</v>
      </c>
      <c r="C35" s="15">
        <f t="shared" si="4"/>
        <v>114</v>
      </c>
      <c r="D35" s="24">
        <v>50</v>
      </c>
      <c r="E35" s="24">
        <v>55</v>
      </c>
      <c r="F35" s="24">
        <v>9</v>
      </c>
      <c r="G35" s="16">
        <v>106</v>
      </c>
      <c r="H35" s="16">
        <v>50</v>
      </c>
      <c r="I35" s="16">
        <v>47</v>
      </c>
      <c r="J35" s="16">
        <v>9</v>
      </c>
      <c r="K35" s="16">
        <f t="shared" si="9"/>
        <v>92.982456140350877</v>
      </c>
      <c r="L35" s="17">
        <f t="shared" si="8"/>
        <v>50</v>
      </c>
      <c r="M35" s="25">
        <v>16</v>
      </c>
      <c r="N35" s="25">
        <v>12</v>
      </c>
      <c r="O35" s="25">
        <v>11</v>
      </c>
      <c r="P35" s="26">
        <v>11</v>
      </c>
      <c r="Q35" s="9">
        <f t="shared" si="6"/>
        <v>47</v>
      </c>
      <c r="R35" s="27">
        <v>9</v>
      </c>
      <c r="S35" s="27">
        <v>7</v>
      </c>
      <c r="T35" s="27">
        <v>14</v>
      </c>
      <c r="U35" s="28">
        <v>9</v>
      </c>
      <c r="V35" s="29">
        <v>8</v>
      </c>
      <c r="W35" s="18">
        <f t="shared" si="5"/>
        <v>9</v>
      </c>
      <c r="X35" s="30">
        <v>6</v>
      </c>
      <c r="Y35" s="30">
        <v>3</v>
      </c>
    </row>
    <row r="36" spans="1:25" ht="15.75" customHeight="1" x14ac:dyDescent="0.2">
      <c r="A36" s="13">
        <v>35</v>
      </c>
      <c r="B36" s="14" t="s">
        <v>58</v>
      </c>
      <c r="C36" s="15">
        <f t="shared" si="4"/>
        <v>97</v>
      </c>
      <c r="D36" s="16">
        <v>41</v>
      </c>
      <c r="E36" s="16">
        <v>48</v>
      </c>
      <c r="F36" s="16">
        <v>8</v>
      </c>
      <c r="G36" s="16">
        <v>97</v>
      </c>
      <c r="H36" s="16">
        <v>41</v>
      </c>
      <c r="I36" s="16">
        <v>48</v>
      </c>
      <c r="J36" s="16">
        <v>8</v>
      </c>
      <c r="K36" s="16">
        <f t="shared" si="9"/>
        <v>100</v>
      </c>
      <c r="L36" s="17">
        <f t="shared" si="8"/>
        <v>41</v>
      </c>
      <c r="M36" s="16">
        <v>11</v>
      </c>
      <c r="N36" s="16">
        <v>9</v>
      </c>
      <c r="O36" s="16">
        <v>11</v>
      </c>
      <c r="P36" s="16">
        <v>10</v>
      </c>
      <c r="Q36" s="9">
        <f t="shared" si="6"/>
        <v>48</v>
      </c>
      <c r="R36" s="16">
        <v>13</v>
      </c>
      <c r="S36" s="16">
        <v>8</v>
      </c>
      <c r="T36" s="16">
        <v>10</v>
      </c>
      <c r="U36" s="16">
        <v>9</v>
      </c>
      <c r="V36" s="16">
        <v>8</v>
      </c>
      <c r="W36" s="18">
        <f t="shared" si="5"/>
        <v>8</v>
      </c>
      <c r="X36" s="16">
        <v>3</v>
      </c>
      <c r="Y36" s="16">
        <v>5</v>
      </c>
    </row>
    <row r="37" spans="1:25" ht="15.75" customHeight="1" x14ac:dyDescent="0.2">
      <c r="A37" s="13">
        <v>36</v>
      </c>
      <c r="B37" s="14" t="s">
        <v>59</v>
      </c>
      <c r="C37" s="15">
        <v>34</v>
      </c>
      <c r="D37" s="16">
        <v>19</v>
      </c>
      <c r="E37" s="16">
        <v>15</v>
      </c>
      <c r="F37" s="16">
        <v>0</v>
      </c>
      <c r="G37" s="16">
        <v>34</v>
      </c>
      <c r="H37" s="16">
        <v>19</v>
      </c>
      <c r="I37" s="16">
        <v>14</v>
      </c>
      <c r="J37" s="16">
        <f>W37</f>
        <v>0</v>
      </c>
      <c r="K37" s="16">
        <v>97</v>
      </c>
      <c r="L37" s="17">
        <f>SUM(M37:P37)</f>
        <v>19</v>
      </c>
      <c r="M37" s="16">
        <v>5</v>
      </c>
      <c r="N37" s="16">
        <v>4</v>
      </c>
      <c r="O37" s="16">
        <v>4</v>
      </c>
      <c r="P37" s="16">
        <v>6</v>
      </c>
      <c r="Q37" s="9">
        <f t="shared" si="6"/>
        <v>14</v>
      </c>
      <c r="R37" s="16">
        <v>4</v>
      </c>
      <c r="S37" s="16">
        <v>3</v>
      </c>
      <c r="T37" s="16">
        <v>3</v>
      </c>
      <c r="U37" s="16">
        <v>2</v>
      </c>
      <c r="V37" s="16">
        <v>2</v>
      </c>
      <c r="W37" s="18">
        <f t="shared" si="5"/>
        <v>0</v>
      </c>
      <c r="X37" s="16">
        <v>0</v>
      </c>
      <c r="Y37" s="16">
        <v>0</v>
      </c>
    </row>
    <row r="38" spans="1:25" ht="15.75" customHeight="1" x14ac:dyDescent="0.2">
      <c r="A38" s="13">
        <v>37</v>
      </c>
      <c r="B38" s="14" t="s">
        <v>60</v>
      </c>
      <c r="C38" s="15">
        <f t="shared" si="4"/>
        <v>159</v>
      </c>
      <c r="D38" s="16">
        <v>66</v>
      </c>
      <c r="E38" s="16">
        <v>90</v>
      </c>
      <c r="F38" s="16">
        <v>3</v>
      </c>
      <c r="G38" s="16">
        <v>150</v>
      </c>
      <c r="H38" s="16">
        <v>66</v>
      </c>
      <c r="I38" s="16">
        <v>82</v>
      </c>
      <c r="J38" s="16">
        <v>2</v>
      </c>
      <c r="K38" s="16">
        <f t="shared" si="9"/>
        <v>94.339622641509436</v>
      </c>
      <c r="L38" s="17">
        <f t="shared" ref="L38:L40" si="10">M38+N38+O38+P38</f>
        <v>66</v>
      </c>
      <c r="M38" s="16">
        <v>19</v>
      </c>
      <c r="N38" s="16">
        <v>22</v>
      </c>
      <c r="O38" s="16">
        <v>15</v>
      </c>
      <c r="P38" s="16">
        <v>10</v>
      </c>
      <c r="Q38" s="9">
        <f t="shared" si="6"/>
        <v>82</v>
      </c>
      <c r="R38" s="16">
        <v>13</v>
      </c>
      <c r="S38" s="16">
        <v>16</v>
      </c>
      <c r="T38" s="16">
        <v>15</v>
      </c>
      <c r="U38" s="16">
        <v>16</v>
      </c>
      <c r="V38" s="16">
        <v>22</v>
      </c>
      <c r="W38" s="18">
        <v>2</v>
      </c>
      <c r="X38" s="16">
        <v>0</v>
      </c>
      <c r="Y38" s="16">
        <v>2</v>
      </c>
    </row>
    <row r="39" spans="1:25" ht="15.75" customHeight="1" x14ac:dyDescent="0.2">
      <c r="A39" s="13">
        <v>38</v>
      </c>
      <c r="B39" s="14" t="s">
        <v>61</v>
      </c>
      <c r="C39" s="15">
        <f t="shared" si="4"/>
        <v>203</v>
      </c>
      <c r="D39" s="16">
        <v>91</v>
      </c>
      <c r="E39" s="16">
        <v>107</v>
      </c>
      <c r="F39" s="16">
        <v>5</v>
      </c>
      <c r="G39" s="16">
        <v>193</v>
      </c>
      <c r="H39" s="16">
        <v>90</v>
      </c>
      <c r="I39" s="16">
        <v>98</v>
      </c>
      <c r="J39" s="16">
        <v>5</v>
      </c>
      <c r="K39" s="16">
        <f t="shared" si="9"/>
        <v>95.073891625615758</v>
      </c>
      <c r="L39" s="17">
        <f t="shared" si="10"/>
        <v>91</v>
      </c>
      <c r="M39" s="16">
        <v>22</v>
      </c>
      <c r="N39" s="16">
        <v>28</v>
      </c>
      <c r="O39" s="16">
        <v>20</v>
      </c>
      <c r="P39" s="16">
        <v>21</v>
      </c>
      <c r="Q39" s="9">
        <f t="shared" si="6"/>
        <v>98</v>
      </c>
      <c r="R39" s="16">
        <v>26</v>
      </c>
      <c r="S39" s="16">
        <v>20</v>
      </c>
      <c r="T39" s="16">
        <v>21</v>
      </c>
      <c r="U39" s="16">
        <v>16</v>
      </c>
      <c r="V39" s="16">
        <v>15</v>
      </c>
      <c r="W39" s="18">
        <f t="shared" si="5"/>
        <v>4</v>
      </c>
      <c r="X39" s="16">
        <v>3</v>
      </c>
      <c r="Y39" s="16">
        <v>1</v>
      </c>
    </row>
    <row r="40" spans="1:25" ht="15.75" customHeight="1" x14ac:dyDescent="0.2">
      <c r="A40" s="13">
        <v>39</v>
      </c>
      <c r="B40" s="14" t="s">
        <v>62</v>
      </c>
      <c r="C40" s="15">
        <v>387</v>
      </c>
      <c r="D40" s="16">
        <v>16</v>
      </c>
      <c r="E40" s="16">
        <v>333</v>
      </c>
      <c r="F40" s="16">
        <v>38</v>
      </c>
      <c r="G40" s="16">
        <v>207</v>
      </c>
      <c r="H40" s="16">
        <v>16</v>
      </c>
      <c r="I40" s="16">
        <v>164</v>
      </c>
      <c r="J40" s="16">
        <v>27</v>
      </c>
      <c r="K40" s="16">
        <f t="shared" si="9"/>
        <v>53.488372093023251</v>
      </c>
      <c r="L40" s="17">
        <f t="shared" si="10"/>
        <v>16</v>
      </c>
      <c r="M40" s="16">
        <v>5</v>
      </c>
      <c r="N40" s="16">
        <v>3</v>
      </c>
      <c r="O40" s="16">
        <v>3</v>
      </c>
      <c r="P40" s="16">
        <v>5</v>
      </c>
      <c r="Q40" s="9">
        <f t="shared" si="6"/>
        <v>164</v>
      </c>
      <c r="R40" s="16">
        <v>50</v>
      </c>
      <c r="S40" s="16">
        <v>31</v>
      </c>
      <c r="T40" s="16">
        <v>22</v>
      </c>
      <c r="U40" s="16">
        <v>30</v>
      </c>
      <c r="V40" s="16">
        <v>31</v>
      </c>
      <c r="W40" s="18">
        <f t="shared" si="5"/>
        <v>27</v>
      </c>
      <c r="X40" s="16">
        <v>15</v>
      </c>
      <c r="Y40" s="16">
        <v>12</v>
      </c>
    </row>
    <row r="41" spans="1:25" ht="15.75" customHeight="1" x14ac:dyDescent="0.2">
      <c r="A41" s="13">
        <v>40</v>
      </c>
      <c r="B41" s="14" t="s">
        <v>63</v>
      </c>
      <c r="C41" s="15">
        <f t="shared" si="4"/>
        <v>275</v>
      </c>
      <c r="D41" s="16">
        <v>275</v>
      </c>
      <c r="E41" s="16">
        <v>0</v>
      </c>
      <c r="F41" s="16">
        <v>0</v>
      </c>
      <c r="G41" s="16">
        <f t="shared" si="7"/>
        <v>275</v>
      </c>
      <c r="H41" s="16">
        <v>275</v>
      </c>
      <c r="I41" s="16">
        <f>Q41</f>
        <v>0</v>
      </c>
      <c r="J41" s="16">
        <f>W41</f>
        <v>0</v>
      </c>
      <c r="K41" s="16">
        <f t="shared" si="9"/>
        <v>100</v>
      </c>
      <c r="L41" s="17">
        <f>SUM(M41:P41)</f>
        <v>275</v>
      </c>
      <c r="M41" s="16">
        <v>68</v>
      </c>
      <c r="N41" s="16">
        <v>66</v>
      </c>
      <c r="O41" s="16">
        <v>77</v>
      </c>
      <c r="P41" s="16">
        <v>64</v>
      </c>
      <c r="Q41" s="9">
        <f t="shared" si="6"/>
        <v>0</v>
      </c>
      <c r="R41" s="16"/>
      <c r="S41" s="16"/>
      <c r="T41" s="16"/>
      <c r="U41" s="16"/>
      <c r="V41" s="16"/>
      <c r="W41" s="18">
        <f t="shared" si="5"/>
        <v>0</v>
      </c>
      <c r="X41" s="16"/>
      <c r="Y41" s="16"/>
    </row>
    <row r="42" spans="1:25" ht="15.75" customHeight="1" x14ac:dyDescent="0.2">
      <c r="A42" s="13">
        <v>41</v>
      </c>
      <c r="B42" s="14" t="s">
        <v>64</v>
      </c>
      <c r="C42" s="15">
        <v>44</v>
      </c>
      <c r="D42" s="16">
        <v>14</v>
      </c>
      <c r="E42" s="16">
        <v>28</v>
      </c>
      <c r="F42" s="16">
        <v>2</v>
      </c>
      <c r="G42" s="16">
        <v>44</v>
      </c>
      <c r="H42" s="16">
        <v>14</v>
      </c>
      <c r="I42" s="16">
        <v>28</v>
      </c>
      <c r="J42" s="16">
        <v>2</v>
      </c>
      <c r="K42" s="16">
        <f t="shared" si="9"/>
        <v>100</v>
      </c>
      <c r="L42" s="17">
        <f t="shared" ref="L42:L75" si="11">M42+N42+O42+P42</f>
        <v>14</v>
      </c>
      <c r="M42" s="16">
        <v>4</v>
      </c>
      <c r="N42" s="16">
        <v>3</v>
      </c>
      <c r="O42" s="16">
        <v>1</v>
      </c>
      <c r="P42" s="16">
        <v>6</v>
      </c>
      <c r="Q42" s="9">
        <f t="shared" si="6"/>
        <v>28</v>
      </c>
      <c r="R42" s="16">
        <v>6</v>
      </c>
      <c r="S42" s="16">
        <v>4</v>
      </c>
      <c r="T42" s="16">
        <v>3</v>
      </c>
      <c r="U42" s="16">
        <v>8</v>
      </c>
      <c r="V42" s="16">
        <v>7</v>
      </c>
      <c r="W42" s="18">
        <f t="shared" si="5"/>
        <v>2</v>
      </c>
      <c r="X42" s="16">
        <v>0</v>
      </c>
      <c r="Y42" s="16">
        <v>2</v>
      </c>
    </row>
    <row r="43" spans="1:25" ht="15.75" customHeight="1" x14ac:dyDescent="0.2">
      <c r="A43" s="13">
        <v>42</v>
      </c>
      <c r="B43" s="14" t="s">
        <v>65</v>
      </c>
      <c r="C43" s="15">
        <f t="shared" si="4"/>
        <v>189</v>
      </c>
      <c r="D43" s="16">
        <v>64</v>
      </c>
      <c r="E43" s="16">
        <v>118</v>
      </c>
      <c r="F43" s="16">
        <v>7</v>
      </c>
      <c r="G43" s="16">
        <v>182</v>
      </c>
      <c r="H43" s="16">
        <v>64</v>
      </c>
      <c r="I43" s="16">
        <v>111</v>
      </c>
      <c r="J43" s="16">
        <v>7</v>
      </c>
      <c r="K43" s="16">
        <f t="shared" si="9"/>
        <v>96.296296296296291</v>
      </c>
      <c r="L43" s="17">
        <f t="shared" si="11"/>
        <v>64</v>
      </c>
      <c r="M43" s="16">
        <v>19</v>
      </c>
      <c r="N43" s="16">
        <v>13</v>
      </c>
      <c r="O43" s="16">
        <v>16</v>
      </c>
      <c r="P43" s="16">
        <v>16</v>
      </c>
      <c r="Q43" s="9">
        <f t="shared" si="6"/>
        <v>111</v>
      </c>
      <c r="R43" s="16">
        <v>23</v>
      </c>
      <c r="S43" s="16">
        <v>20</v>
      </c>
      <c r="T43" s="16">
        <v>27</v>
      </c>
      <c r="U43" s="16">
        <v>22</v>
      </c>
      <c r="V43" s="16">
        <v>19</v>
      </c>
      <c r="W43" s="18">
        <f t="shared" si="5"/>
        <v>7</v>
      </c>
      <c r="X43" s="16">
        <v>3</v>
      </c>
      <c r="Y43" s="16">
        <v>4</v>
      </c>
    </row>
    <row r="44" spans="1:25" ht="15.75" customHeight="1" x14ac:dyDescent="0.2">
      <c r="A44" s="13">
        <v>43</v>
      </c>
      <c r="B44" s="14" t="s">
        <v>66</v>
      </c>
      <c r="C44" s="15">
        <f t="shared" si="4"/>
        <v>10</v>
      </c>
      <c r="D44" s="16">
        <v>6</v>
      </c>
      <c r="E44" s="16">
        <v>4</v>
      </c>
      <c r="F44" s="16">
        <v>0</v>
      </c>
      <c r="G44" s="16">
        <v>10</v>
      </c>
      <c r="H44" s="16">
        <v>6</v>
      </c>
      <c r="I44" s="16">
        <v>4</v>
      </c>
      <c r="J44" s="16"/>
      <c r="K44" s="16">
        <f t="shared" si="9"/>
        <v>100</v>
      </c>
      <c r="L44" s="17">
        <f t="shared" si="11"/>
        <v>6</v>
      </c>
      <c r="M44" s="16">
        <v>3</v>
      </c>
      <c r="N44" s="16">
        <v>1</v>
      </c>
      <c r="O44" s="16">
        <v>2</v>
      </c>
      <c r="P44" s="16"/>
      <c r="Q44" s="9">
        <f t="shared" si="6"/>
        <v>4</v>
      </c>
      <c r="R44" s="16">
        <v>1</v>
      </c>
      <c r="S44" s="16">
        <v>1</v>
      </c>
      <c r="T44" s="16">
        <v>1</v>
      </c>
      <c r="U44" s="16">
        <v>1</v>
      </c>
      <c r="V44" s="16"/>
      <c r="W44" s="18">
        <f t="shared" si="5"/>
        <v>0</v>
      </c>
      <c r="X44" s="16"/>
      <c r="Y44" s="16"/>
    </row>
    <row r="45" spans="1:25" ht="15.75" customHeight="1" x14ac:dyDescent="0.2">
      <c r="A45" s="13">
        <v>44</v>
      </c>
      <c r="B45" s="14" t="s">
        <v>67</v>
      </c>
      <c r="C45" s="15">
        <f t="shared" si="4"/>
        <v>82</v>
      </c>
      <c r="D45" s="16">
        <v>33</v>
      </c>
      <c r="E45" s="16">
        <v>44</v>
      </c>
      <c r="F45" s="16">
        <v>5</v>
      </c>
      <c r="G45" s="16">
        <v>67</v>
      </c>
      <c r="H45" s="16">
        <v>33</v>
      </c>
      <c r="I45" s="16">
        <v>30</v>
      </c>
      <c r="J45" s="16">
        <v>4</v>
      </c>
      <c r="K45" s="16">
        <f t="shared" si="9"/>
        <v>81.707317073170728</v>
      </c>
      <c r="L45" s="17">
        <f t="shared" si="11"/>
        <v>33</v>
      </c>
      <c r="M45" s="16">
        <v>8</v>
      </c>
      <c r="N45" s="16">
        <v>8</v>
      </c>
      <c r="O45" s="16">
        <v>10</v>
      </c>
      <c r="P45" s="16">
        <v>7</v>
      </c>
      <c r="Q45" s="9">
        <f t="shared" si="6"/>
        <v>30</v>
      </c>
      <c r="R45" s="16">
        <v>7</v>
      </c>
      <c r="S45" s="16">
        <v>7</v>
      </c>
      <c r="T45" s="16">
        <v>8</v>
      </c>
      <c r="U45" s="16">
        <v>5</v>
      </c>
      <c r="V45" s="16">
        <v>3</v>
      </c>
      <c r="W45" s="18">
        <f t="shared" si="5"/>
        <v>4</v>
      </c>
      <c r="X45" s="16">
        <v>1</v>
      </c>
      <c r="Y45" s="16">
        <v>3</v>
      </c>
    </row>
    <row r="46" spans="1:25" ht="15.75" customHeight="1" x14ac:dyDescent="0.2">
      <c r="A46" s="13">
        <v>46</v>
      </c>
      <c r="B46" s="14" t="s">
        <v>68</v>
      </c>
      <c r="C46" s="15">
        <f t="shared" si="4"/>
        <v>141</v>
      </c>
      <c r="D46" s="16">
        <v>47</v>
      </c>
      <c r="E46" s="16">
        <v>91</v>
      </c>
      <c r="F46" s="16">
        <v>3</v>
      </c>
      <c r="G46" s="16">
        <v>130</v>
      </c>
      <c r="H46" s="16">
        <v>47</v>
      </c>
      <c r="I46" s="16">
        <v>81</v>
      </c>
      <c r="J46" s="16">
        <v>1</v>
      </c>
      <c r="K46" s="16">
        <f t="shared" si="9"/>
        <v>92.198581560283685</v>
      </c>
      <c r="L46" s="17">
        <f t="shared" si="11"/>
        <v>47</v>
      </c>
      <c r="M46" s="16">
        <v>9</v>
      </c>
      <c r="N46" s="16">
        <v>8</v>
      </c>
      <c r="O46" s="16">
        <v>24</v>
      </c>
      <c r="P46" s="16">
        <v>6</v>
      </c>
      <c r="Q46" s="9">
        <f t="shared" si="6"/>
        <v>67</v>
      </c>
      <c r="R46" s="16">
        <v>14</v>
      </c>
      <c r="S46" s="16">
        <v>20</v>
      </c>
      <c r="T46" s="16">
        <v>0</v>
      </c>
      <c r="U46" s="16">
        <v>15</v>
      </c>
      <c r="V46" s="16">
        <v>18</v>
      </c>
      <c r="W46" s="18">
        <f t="shared" si="5"/>
        <v>2</v>
      </c>
      <c r="X46" s="16">
        <v>0</v>
      </c>
      <c r="Y46" s="16">
        <v>2</v>
      </c>
    </row>
    <row r="47" spans="1:25" ht="15.75" customHeight="1" x14ac:dyDescent="0.2">
      <c r="A47" s="13">
        <v>47</v>
      </c>
      <c r="B47" s="14" t="s">
        <v>69</v>
      </c>
      <c r="C47" s="15">
        <v>187</v>
      </c>
      <c r="D47" s="16">
        <v>75</v>
      </c>
      <c r="E47" s="16">
        <v>104</v>
      </c>
      <c r="F47" s="16">
        <v>8</v>
      </c>
      <c r="G47" s="16">
        <v>174</v>
      </c>
      <c r="H47" s="16">
        <v>75</v>
      </c>
      <c r="I47" s="16">
        <v>92</v>
      </c>
      <c r="J47" s="16">
        <v>7</v>
      </c>
      <c r="K47" s="16">
        <f t="shared" si="9"/>
        <v>93.048128342245988</v>
      </c>
      <c r="L47" s="17">
        <f t="shared" si="11"/>
        <v>75</v>
      </c>
      <c r="M47" s="16">
        <v>17</v>
      </c>
      <c r="N47" s="16">
        <v>21</v>
      </c>
      <c r="O47" s="16">
        <v>17</v>
      </c>
      <c r="P47" s="16">
        <v>20</v>
      </c>
      <c r="Q47" s="9">
        <f t="shared" si="6"/>
        <v>92</v>
      </c>
      <c r="R47" s="16">
        <v>26</v>
      </c>
      <c r="S47" s="16">
        <v>24</v>
      </c>
      <c r="T47" s="16">
        <v>15</v>
      </c>
      <c r="U47" s="16">
        <v>14</v>
      </c>
      <c r="V47" s="16">
        <v>13</v>
      </c>
      <c r="W47" s="18">
        <f t="shared" si="5"/>
        <v>7</v>
      </c>
      <c r="X47" s="16">
        <v>4</v>
      </c>
      <c r="Y47" s="16">
        <v>3</v>
      </c>
    </row>
    <row r="48" spans="1:25" ht="15.75" customHeight="1" x14ac:dyDescent="0.2">
      <c r="A48" s="13">
        <v>48</v>
      </c>
      <c r="B48" s="14" t="s">
        <v>70</v>
      </c>
      <c r="C48" s="15">
        <v>57</v>
      </c>
      <c r="D48" s="16">
        <v>28</v>
      </c>
      <c r="E48" s="16">
        <v>29</v>
      </c>
      <c r="F48" s="16">
        <v>0</v>
      </c>
      <c r="G48" s="16">
        <v>45</v>
      </c>
      <c r="H48" s="16">
        <v>28</v>
      </c>
      <c r="I48" s="16">
        <v>17</v>
      </c>
      <c r="J48" s="16"/>
      <c r="K48" s="16">
        <f t="shared" si="9"/>
        <v>78.94736842105263</v>
      </c>
      <c r="L48" s="17">
        <f t="shared" si="11"/>
        <v>28</v>
      </c>
      <c r="M48" s="16">
        <v>11</v>
      </c>
      <c r="N48" s="16">
        <v>2</v>
      </c>
      <c r="O48" s="16">
        <v>5</v>
      </c>
      <c r="P48" s="16">
        <v>10</v>
      </c>
      <c r="Q48" s="9">
        <f t="shared" si="6"/>
        <v>17</v>
      </c>
      <c r="R48" s="16">
        <v>8</v>
      </c>
      <c r="S48" s="16">
        <v>6</v>
      </c>
      <c r="T48" s="16">
        <v>0</v>
      </c>
      <c r="U48" s="16">
        <v>1</v>
      </c>
      <c r="V48" s="16">
        <v>2</v>
      </c>
      <c r="W48" s="18">
        <f t="shared" si="5"/>
        <v>0</v>
      </c>
      <c r="X48" s="16"/>
      <c r="Y48" s="16"/>
    </row>
    <row r="49" spans="1:25" ht="15.75" customHeight="1" x14ac:dyDescent="0.2">
      <c r="A49" s="13">
        <v>50</v>
      </c>
      <c r="B49" s="14" t="s">
        <v>71</v>
      </c>
      <c r="C49" s="15">
        <v>84</v>
      </c>
      <c r="D49" s="16">
        <v>23</v>
      </c>
      <c r="E49" s="16">
        <v>51</v>
      </c>
      <c r="F49" s="16">
        <v>10</v>
      </c>
      <c r="G49" s="16">
        <v>66</v>
      </c>
      <c r="H49" s="16">
        <v>23</v>
      </c>
      <c r="I49" s="16">
        <v>37</v>
      </c>
      <c r="J49" s="16">
        <v>6</v>
      </c>
      <c r="K49" s="16">
        <f t="shared" si="9"/>
        <v>78.571428571428569</v>
      </c>
      <c r="L49" s="17">
        <f t="shared" si="11"/>
        <v>23</v>
      </c>
      <c r="M49" s="16">
        <v>7</v>
      </c>
      <c r="N49" s="16">
        <v>5</v>
      </c>
      <c r="O49" s="16">
        <v>4</v>
      </c>
      <c r="P49" s="16">
        <v>7</v>
      </c>
      <c r="Q49" s="9">
        <f t="shared" si="6"/>
        <v>37</v>
      </c>
      <c r="R49" s="16">
        <v>2</v>
      </c>
      <c r="S49" s="16">
        <v>7</v>
      </c>
      <c r="T49" s="16">
        <v>10</v>
      </c>
      <c r="U49" s="16">
        <v>7</v>
      </c>
      <c r="V49" s="16">
        <v>11</v>
      </c>
      <c r="W49" s="18">
        <f t="shared" si="5"/>
        <v>6</v>
      </c>
      <c r="X49" s="16">
        <v>1</v>
      </c>
      <c r="Y49" s="16">
        <v>5</v>
      </c>
    </row>
    <row r="50" spans="1:25" ht="15.75" customHeight="1" x14ac:dyDescent="0.2">
      <c r="A50" s="13">
        <v>51</v>
      </c>
      <c r="B50" s="14" t="s">
        <v>72</v>
      </c>
      <c r="C50" s="15">
        <f t="shared" si="4"/>
        <v>83</v>
      </c>
      <c r="D50" s="16">
        <v>32</v>
      </c>
      <c r="E50" s="16">
        <v>41</v>
      </c>
      <c r="F50" s="16">
        <v>10</v>
      </c>
      <c r="G50" s="16">
        <v>78</v>
      </c>
      <c r="H50" s="16">
        <v>31</v>
      </c>
      <c r="I50" s="16">
        <v>37</v>
      </c>
      <c r="J50" s="16">
        <v>10</v>
      </c>
      <c r="K50" s="16">
        <f t="shared" si="9"/>
        <v>93.975903614457835</v>
      </c>
      <c r="L50" s="17">
        <f t="shared" si="11"/>
        <v>31</v>
      </c>
      <c r="M50" s="16">
        <v>7</v>
      </c>
      <c r="N50" s="16">
        <v>11</v>
      </c>
      <c r="O50" s="16">
        <v>7</v>
      </c>
      <c r="P50" s="16">
        <v>6</v>
      </c>
      <c r="Q50" s="9">
        <f t="shared" si="6"/>
        <v>37</v>
      </c>
      <c r="R50" s="16">
        <v>6</v>
      </c>
      <c r="S50" s="16">
        <v>10</v>
      </c>
      <c r="T50" s="16">
        <v>4</v>
      </c>
      <c r="U50" s="16">
        <v>7</v>
      </c>
      <c r="V50" s="16">
        <v>10</v>
      </c>
      <c r="W50" s="18">
        <f t="shared" si="5"/>
        <v>10</v>
      </c>
      <c r="X50" s="16">
        <v>5</v>
      </c>
      <c r="Y50" s="16">
        <v>5</v>
      </c>
    </row>
    <row r="51" spans="1:25" ht="15.75" customHeight="1" x14ac:dyDescent="0.2">
      <c r="A51" s="13">
        <v>52</v>
      </c>
      <c r="B51" s="14" t="s">
        <v>73</v>
      </c>
      <c r="C51" s="15">
        <v>686</v>
      </c>
      <c r="D51" s="31">
        <v>284</v>
      </c>
      <c r="E51" s="31">
        <v>362</v>
      </c>
      <c r="F51" s="31">
        <v>40</v>
      </c>
      <c r="G51" s="16">
        <v>536</v>
      </c>
      <c r="H51" s="16">
        <v>281</v>
      </c>
      <c r="I51" s="16">
        <v>225</v>
      </c>
      <c r="J51" s="16">
        <v>30</v>
      </c>
      <c r="K51" s="16">
        <f t="shared" si="9"/>
        <v>78.134110787172006</v>
      </c>
      <c r="L51" s="17">
        <f t="shared" si="11"/>
        <v>281</v>
      </c>
      <c r="M51" s="16">
        <v>68</v>
      </c>
      <c r="N51" s="16">
        <v>77</v>
      </c>
      <c r="O51" s="16">
        <v>69</v>
      </c>
      <c r="P51" s="16">
        <v>67</v>
      </c>
      <c r="Q51" s="9">
        <f t="shared" si="6"/>
        <v>225</v>
      </c>
      <c r="R51" s="16">
        <v>49</v>
      </c>
      <c r="S51" s="16">
        <v>49</v>
      </c>
      <c r="T51" s="16">
        <v>56</v>
      </c>
      <c r="U51" s="16">
        <v>35</v>
      </c>
      <c r="V51" s="16">
        <v>36</v>
      </c>
      <c r="W51" s="18">
        <f t="shared" si="5"/>
        <v>30</v>
      </c>
      <c r="X51" s="16">
        <v>14</v>
      </c>
      <c r="Y51" s="16">
        <v>16</v>
      </c>
    </row>
    <row r="52" spans="1:25" ht="15.75" customHeight="1" x14ac:dyDescent="0.2">
      <c r="A52" s="13">
        <v>53</v>
      </c>
      <c r="B52" s="14" t="s">
        <v>74</v>
      </c>
      <c r="C52" s="15">
        <f t="shared" si="4"/>
        <v>68</v>
      </c>
      <c r="D52" s="16">
        <v>22</v>
      </c>
      <c r="E52" s="16">
        <v>39</v>
      </c>
      <c r="F52" s="16">
        <v>7</v>
      </c>
      <c r="G52" s="16">
        <v>58</v>
      </c>
      <c r="H52" s="16">
        <v>22</v>
      </c>
      <c r="I52" s="16">
        <v>31</v>
      </c>
      <c r="J52" s="16">
        <v>5</v>
      </c>
      <c r="K52" s="16">
        <f t="shared" si="9"/>
        <v>85.294117647058826</v>
      </c>
      <c r="L52" s="17">
        <f t="shared" si="11"/>
        <v>22</v>
      </c>
      <c r="M52" s="16">
        <v>6</v>
      </c>
      <c r="N52" s="16">
        <v>8</v>
      </c>
      <c r="O52" s="16">
        <v>4</v>
      </c>
      <c r="P52" s="16">
        <v>4</v>
      </c>
      <c r="Q52" s="9">
        <f t="shared" si="6"/>
        <v>31</v>
      </c>
      <c r="R52" s="16">
        <v>7</v>
      </c>
      <c r="S52" s="16">
        <v>3</v>
      </c>
      <c r="T52" s="16">
        <v>8</v>
      </c>
      <c r="U52" s="16">
        <v>11</v>
      </c>
      <c r="V52" s="16">
        <v>2</v>
      </c>
      <c r="W52" s="18">
        <v>5</v>
      </c>
      <c r="X52" s="16">
        <v>2</v>
      </c>
      <c r="Y52" s="16">
        <v>3</v>
      </c>
    </row>
    <row r="53" spans="1:25" ht="15.75" customHeight="1" x14ac:dyDescent="0.25">
      <c r="A53" s="13">
        <v>54</v>
      </c>
      <c r="B53" s="14" t="s">
        <v>75</v>
      </c>
      <c r="C53" s="15">
        <f t="shared" si="4"/>
        <v>45</v>
      </c>
      <c r="D53" s="16">
        <v>16</v>
      </c>
      <c r="E53" s="16">
        <v>29</v>
      </c>
      <c r="F53" s="16">
        <v>0</v>
      </c>
      <c r="G53" s="16">
        <v>44</v>
      </c>
      <c r="H53" s="16">
        <v>15</v>
      </c>
      <c r="I53" s="16">
        <v>29</v>
      </c>
      <c r="J53" s="16">
        <v>0</v>
      </c>
      <c r="K53" s="16">
        <f t="shared" si="9"/>
        <v>97.777777777777771</v>
      </c>
      <c r="L53" s="17">
        <f t="shared" si="11"/>
        <v>15</v>
      </c>
      <c r="M53" s="1">
        <v>5</v>
      </c>
      <c r="N53" s="16">
        <v>2</v>
      </c>
      <c r="O53" s="16">
        <v>2</v>
      </c>
      <c r="P53" s="16">
        <v>6</v>
      </c>
      <c r="Q53" s="9">
        <f t="shared" si="6"/>
        <v>29</v>
      </c>
      <c r="R53" s="16">
        <v>8</v>
      </c>
      <c r="S53" s="16">
        <v>8</v>
      </c>
      <c r="T53" s="16">
        <v>3</v>
      </c>
      <c r="U53" s="16">
        <v>4</v>
      </c>
      <c r="V53" s="16">
        <v>6</v>
      </c>
      <c r="W53" s="18">
        <f t="shared" si="5"/>
        <v>0</v>
      </c>
      <c r="X53" s="16">
        <v>0</v>
      </c>
      <c r="Y53" s="16">
        <v>0</v>
      </c>
    </row>
    <row r="54" spans="1:25" ht="15.75" customHeight="1" x14ac:dyDescent="0.2">
      <c r="A54" s="13">
        <v>45</v>
      </c>
      <c r="B54" s="14" t="s">
        <v>76</v>
      </c>
      <c r="C54" s="15">
        <f t="shared" si="4"/>
        <v>105</v>
      </c>
      <c r="D54" s="16">
        <v>44</v>
      </c>
      <c r="E54" s="16">
        <v>61</v>
      </c>
      <c r="F54" s="16">
        <v>0</v>
      </c>
      <c r="G54" s="16">
        <v>105</v>
      </c>
      <c r="H54" s="16">
        <v>44</v>
      </c>
      <c r="I54" s="16">
        <v>61</v>
      </c>
      <c r="J54" s="16">
        <v>0</v>
      </c>
      <c r="K54" s="16">
        <f t="shared" si="9"/>
        <v>100</v>
      </c>
      <c r="L54" s="17">
        <f t="shared" si="11"/>
        <v>44</v>
      </c>
      <c r="M54" s="16">
        <v>17</v>
      </c>
      <c r="N54" s="16">
        <v>10</v>
      </c>
      <c r="O54" s="16">
        <v>9</v>
      </c>
      <c r="P54" s="16">
        <v>8</v>
      </c>
      <c r="Q54" s="9">
        <f t="shared" si="6"/>
        <v>61</v>
      </c>
      <c r="R54" s="16">
        <v>16</v>
      </c>
      <c r="S54" s="16">
        <v>14</v>
      </c>
      <c r="T54" s="16">
        <v>15</v>
      </c>
      <c r="U54" s="16">
        <v>9</v>
      </c>
      <c r="V54" s="16">
        <v>7</v>
      </c>
      <c r="W54" s="18">
        <f t="shared" si="5"/>
        <v>0</v>
      </c>
      <c r="X54" s="16"/>
      <c r="Y54" s="16">
        <v>0</v>
      </c>
    </row>
    <row r="55" spans="1:25" ht="15.75" customHeight="1" x14ac:dyDescent="0.25">
      <c r="A55" s="13">
        <v>55</v>
      </c>
      <c r="B55" s="14" t="s">
        <v>77</v>
      </c>
      <c r="C55" s="15">
        <f t="shared" si="4"/>
        <v>63</v>
      </c>
      <c r="D55" s="32">
        <v>16</v>
      </c>
      <c r="E55" s="33">
        <v>37</v>
      </c>
      <c r="F55" s="33">
        <v>10</v>
      </c>
      <c r="G55" s="57">
        <v>52</v>
      </c>
      <c r="H55" s="57">
        <v>16</v>
      </c>
      <c r="I55" s="57">
        <v>30</v>
      </c>
      <c r="J55" s="57">
        <v>6</v>
      </c>
      <c r="K55" s="16">
        <f t="shared" si="9"/>
        <v>82.539682539682531</v>
      </c>
      <c r="L55" s="17">
        <f t="shared" si="11"/>
        <v>16</v>
      </c>
      <c r="M55" s="58">
        <v>2</v>
      </c>
      <c r="N55" s="57">
        <v>1</v>
      </c>
      <c r="O55" s="57">
        <v>8</v>
      </c>
      <c r="P55" s="57">
        <v>5</v>
      </c>
      <c r="Q55" s="9">
        <f t="shared" si="6"/>
        <v>30</v>
      </c>
      <c r="R55" s="58">
        <v>4</v>
      </c>
      <c r="S55" s="57">
        <v>6</v>
      </c>
      <c r="T55" s="57">
        <v>9</v>
      </c>
      <c r="U55" s="57">
        <v>2</v>
      </c>
      <c r="V55" s="57">
        <v>9</v>
      </c>
      <c r="W55" s="18">
        <f t="shared" si="5"/>
        <v>6</v>
      </c>
      <c r="X55" s="58">
        <v>2</v>
      </c>
      <c r="Y55" s="57">
        <v>4</v>
      </c>
    </row>
    <row r="56" spans="1:25" ht="15.75" customHeight="1" x14ac:dyDescent="0.25">
      <c r="A56" s="13">
        <v>56</v>
      </c>
      <c r="B56" s="14" t="s">
        <v>78</v>
      </c>
      <c r="C56" s="15">
        <f t="shared" si="4"/>
        <v>66</v>
      </c>
      <c r="D56" s="34">
        <v>29</v>
      </c>
      <c r="E56" s="35">
        <v>37</v>
      </c>
      <c r="F56" s="35">
        <v>0</v>
      </c>
      <c r="G56" s="35">
        <v>64</v>
      </c>
      <c r="H56" s="35">
        <v>29</v>
      </c>
      <c r="I56" s="35">
        <v>35</v>
      </c>
      <c r="J56" s="35">
        <v>0</v>
      </c>
      <c r="K56" s="16">
        <f t="shared" si="9"/>
        <v>96.969696969696969</v>
      </c>
      <c r="L56" s="17">
        <f t="shared" si="11"/>
        <v>29</v>
      </c>
      <c r="M56" s="34">
        <v>6</v>
      </c>
      <c r="N56" s="35">
        <v>4</v>
      </c>
      <c r="O56" s="35">
        <v>6</v>
      </c>
      <c r="P56" s="35">
        <v>13</v>
      </c>
      <c r="Q56" s="9">
        <f t="shared" si="6"/>
        <v>35</v>
      </c>
      <c r="R56" s="34">
        <v>9</v>
      </c>
      <c r="S56" s="35">
        <v>9</v>
      </c>
      <c r="T56" s="35">
        <v>5</v>
      </c>
      <c r="U56" s="35">
        <v>10</v>
      </c>
      <c r="V56" s="35">
        <v>2</v>
      </c>
      <c r="W56" s="18">
        <f t="shared" si="5"/>
        <v>0</v>
      </c>
      <c r="X56" s="36"/>
      <c r="Y56" s="37"/>
    </row>
    <row r="57" spans="1:25" ht="15.75" customHeight="1" x14ac:dyDescent="0.25">
      <c r="A57" s="13">
        <v>57</v>
      </c>
      <c r="B57" s="14" t="s">
        <v>79</v>
      </c>
      <c r="C57" s="15">
        <f t="shared" si="4"/>
        <v>175</v>
      </c>
      <c r="D57" s="36">
        <v>72</v>
      </c>
      <c r="E57" s="37">
        <v>92</v>
      </c>
      <c r="F57" s="37">
        <v>11</v>
      </c>
      <c r="G57" s="37">
        <v>137</v>
      </c>
      <c r="H57" s="37">
        <v>72</v>
      </c>
      <c r="I57" s="37">
        <v>65</v>
      </c>
      <c r="J57" s="37">
        <v>0</v>
      </c>
      <c r="K57" s="16">
        <f t="shared" si="9"/>
        <v>78.285714285714278</v>
      </c>
      <c r="L57" s="17">
        <f t="shared" si="11"/>
        <v>72</v>
      </c>
      <c r="M57" s="36">
        <v>13</v>
      </c>
      <c r="N57" s="37">
        <v>25</v>
      </c>
      <c r="O57" s="37">
        <v>17</v>
      </c>
      <c r="P57" s="37">
        <v>17</v>
      </c>
      <c r="Q57" s="9">
        <f t="shared" si="6"/>
        <v>65</v>
      </c>
      <c r="R57" s="36">
        <v>16</v>
      </c>
      <c r="S57" s="37">
        <v>12</v>
      </c>
      <c r="T57" s="37">
        <v>15</v>
      </c>
      <c r="U57" s="37">
        <v>13</v>
      </c>
      <c r="V57" s="37">
        <v>9</v>
      </c>
      <c r="W57" s="18">
        <f t="shared" si="5"/>
        <v>0</v>
      </c>
      <c r="X57" s="36"/>
      <c r="Y57" s="37"/>
    </row>
    <row r="58" spans="1:25" ht="15.75" customHeight="1" x14ac:dyDescent="0.25">
      <c r="A58" s="13">
        <v>58</v>
      </c>
      <c r="B58" s="14" t="s">
        <v>80</v>
      </c>
      <c r="C58" s="15">
        <f t="shared" si="4"/>
        <v>46</v>
      </c>
      <c r="D58" s="36">
        <v>16</v>
      </c>
      <c r="E58" s="37">
        <v>30</v>
      </c>
      <c r="F58" s="37">
        <v>0</v>
      </c>
      <c r="G58" s="37">
        <v>41</v>
      </c>
      <c r="H58" s="37">
        <v>16</v>
      </c>
      <c r="I58" s="37">
        <v>25</v>
      </c>
      <c r="J58" s="37"/>
      <c r="K58" s="16">
        <f t="shared" si="9"/>
        <v>89.130434782608688</v>
      </c>
      <c r="L58" s="17">
        <f t="shared" si="11"/>
        <v>16</v>
      </c>
      <c r="M58" s="36">
        <v>4</v>
      </c>
      <c r="N58" s="37">
        <v>4</v>
      </c>
      <c r="O58" s="37">
        <v>5</v>
      </c>
      <c r="P58" s="37">
        <v>3</v>
      </c>
      <c r="Q58" s="9">
        <f t="shared" si="6"/>
        <v>25</v>
      </c>
      <c r="R58" s="36">
        <v>3</v>
      </c>
      <c r="S58" s="37">
        <v>7</v>
      </c>
      <c r="T58" s="37">
        <v>7</v>
      </c>
      <c r="U58" s="37">
        <v>4</v>
      </c>
      <c r="V58" s="37">
        <v>4</v>
      </c>
      <c r="W58" s="18">
        <f t="shared" si="5"/>
        <v>0</v>
      </c>
      <c r="X58" s="36"/>
      <c r="Y58" s="37"/>
    </row>
    <row r="59" spans="1:25" ht="15.75" customHeight="1" x14ac:dyDescent="0.25">
      <c r="A59" s="13">
        <v>59</v>
      </c>
      <c r="B59" s="14" t="s">
        <v>81</v>
      </c>
      <c r="C59" s="15">
        <f t="shared" si="4"/>
        <v>168</v>
      </c>
      <c r="D59" s="36">
        <v>63</v>
      </c>
      <c r="E59" s="37">
        <v>86</v>
      </c>
      <c r="F59" s="37">
        <v>19</v>
      </c>
      <c r="G59" s="37">
        <v>154</v>
      </c>
      <c r="H59" s="37">
        <v>63</v>
      </c>
      <c r="I59" s="37">
        <v>74</v>
      </c>
      <c r="J59" s="37">
        <v>17</v>
      </c>
      <c r="K59" s="16">
        <f t="shared" si="9"/>
        <v>91.666666666666657</v>
      </c>
      <c r="L59" s="17">
        <f t="shared" si="11"/>
        <v>63</v>
      </c>
      <c r="M59" s="36">
        <v>11</v>
      </c>
      <c r="N59" s="37">
        <v>14</v>
      </c>
      <c r="O59" s="37">
        <v>19</v>
      </c>
      <c r="P59" s="37">
        <v>19</v>
      </c>
      <c r="Q59" s="9">
        <f t="shared" si="6"/>
        <v>74</v>
      </c>
      <c r="R59" s="36">
        <v>17</v>
      </c>
      <c r="S59" s="37">
        <v>15</v>
      </c>
      <c r="T59" s="37">
        <v>15</v>
      </c>
      <c r="U59" s="37">
        <v>16</v>
      </c>
      <c r="V59" s="37">
        <v>11</v>
      </c>
      <c r="W59" s="18">
        <f t="shared" si="5"/>
        <v>17</v>
      </c>
      <c r="X59" s="36">
        <v>9</v>
      </c>
      <c r="Y59" s="37">
        <v>8</v>
      </c>
    </row>
    <row r="60" spans="1:25" ht="16.5" customHeight="1" x14ac:dyDescent="0.25">
      <c r="A60" s="13">
        <v>60</v>
      </c>
      <c r="B60" s="14" t="s">
        <v>82</v>
      </c>
      <c r="C60" s="15">
        <f t="shared" si="4"/>
        <v>200</v>
      </c>
      <c r="D60" s="36">
        <v>72</v>
      </c>
      <c r="E60" s="37">
        <v>113</v>
      </c>
      <c r="F60" s="37">
        <v>15</v>
      </c>
      <c r="G60" s="37">
        <v>182</v>
      </c>
      <c r="H60" s="37">
        <v>71</v>
      </c>
      <c r="I60" s="37">
        <v>98</v>
      </c>
      <c r="J60" s="37">
        <v>13</v>
      </c>
      <c r="K60" s="16">
        <f t="shared" si="9"/>
        <v>91</v>
      </c>
      <c r="L60" s="17">
        <f t="shared" si="11"/>
        <v>71</v>
      </c>
      <c r="M60" s="36">
        <v>19</v>
      </c>
      <c r="N60" s="37">
        <v>18</v>
      </c>
      <c r="O60" s="37">
        <v>20</v>
      </c>
      <c r="P60" s="37">
        <v>14</v>
      </c>
      <c r="Q60" s="9">
        <f t="shared" si="6"/>
        <v>98</v>
      </c>
      <c r="R60" s="36">
        <v>18</v>
      </c>
      <c r="S60" s="37">
        <v>24</v>
      </c>
      <c r="T60" s="37">
        <v>13</v>
      </c>
      <c r="U60" s="37">
        <v>23</v>
      </c>
      <c r="V60" s="37">
        <v>20</v>
      </c>
      <c r="W60" s="18">
        <f t="shared" si="5"/>
        <v>13</v>
      </c>
      <c r="X60" s="36">
        <v>7</v>
      </c>
      <c r="Y60" s="37">
        <v>6</v>
      </c>
    </row>
    <row r="61" spans="1:25" ht="15.75" customHeight="1" x14ac:dyDescent="0.25">
      <c r="A61" s="13">
        <v>61</v>
      </c>
      <c r="B61" s="14" t="s">
        <v>83</v>
      </c>
      <c r="C61" s="15">
        <f t="shared" si="4"/>
        <v>290</v>
      </c>
      <c r="D61" s="36">
        <v>114</v>
      </c>
      <c r="E61" s="37">
        <v>156</v>
      </c>
      <c r="F61" s="37">
        <v>20</v>
      </c>
      <c r="G61" s="37">
        <v>282</v>
      </c>
      <c r="H61" s="37">
        <v>114</v>
      </c>
      <c r="I61" s="37">
        <v>150</v>
      </c>
      <c r="J61" s="37">
        <v>18</v>
      </c>
      <c r="K61" s="16">
        <f t="shared" si="9"/>
        <v>97.241379310344826</v>
      </c>
      <c r="L61" s="17">
        <f t="shared" si="11"/>
        <v>113</v>
      </c>
      <c r="M61" s="36">
        <v>39</v>
      </c>
      <c r="N61" s="37">
        <v>23</v>
      </c>
      <c r="O61" s="37">
        <v>28</v>
      </c>
      <c r="P61" s="37">
        <v>23</v>
      </c>
      <c r="Q61" s="9">
        <f t="shared" si="6"/>
        <v>150</v>
      </c>
      <c r="R61" s="36">
        <v>31</v>
      </c>
      <c r="S61" s="37">
        <v>25</v>
      </c>
      <c r="T61" s="37">
        <v>32</v>
      </c>
      <c r="U61" s="37">
        <v>32</v>
      </c>
      <c r="V61" s="37">
        <v>30</v>
      </c>
      <c r="W61" s="18">
        <f t="shared" si="5"/>
        <v>18</v>
      </c>
      <c r="X61" s="36">
        <v>5</v>
      </c>
      <c r="Y61" s="37">
        <v>13</v>
      </c>
    </row>
    <row r="62" spans="1:25" ht="15.75" customHeight="1" x14ac:dyDescent="0.25">
      <c r="A62" s="13">
        <v>62</v>
      </c>
      <c r="B62" s="14" t="s">
        <v>84</v>
      </c>
      <c r="C62" s="15">
        <f t="shared" si="4"/>
        <v>96</v>
      </c>
      <c r="D62" s="36">
        <v>34</v>
      </c>
      <c r="E62" s="37">
        <v>58</v>
      </c>
      <c r="F62" s="37">
        <v>4</v>
      </c>
      <c r="G62" s="37">
        <v>87</v>
      </c>
      <c r="H62" s="37">
        <v>34</v>
      </c>
      <c r="I62" s="37">
        <v>50</v>
      </c>
      <c r="J62" s="37">
        <v>3</v>
      </c>
      <c r="K62" s="16">
        <f t="shared" si="9"/>
        <v>90.625</v>
      </c>
      <c r="L62" s="17">
        <f t="shared" si="11"/>
        <v>34</v>
      </c>
      <c r="M62" s="36">
        <v>6</v>
      </c>
      <c r="N62" s="37">
        <v>9</v>
      </c>
      <c r="O62" s="37">
        <v>9</v>
      </c>
      <c r="P62" s="37">
        <v>10</v>
      </c>
      <c r="Q62" s="9">
        <f t="shared" si="6"/>
        <v>50</v>
      </c>
      <c r="R62" s="36">
        <v>7</v>
      </c>
      <c r="S62" s="37">
        <v>9</v>
      </c>
      <c r="T62" s="37">
        <v>10</v>
      </c>
      <c r="U62" s="37">
        <v>13</v>
      </c>
      <c r="V62" s="37">
        <v>11</v>
      </c>
      <c r="W62" s="18">
        <f t="shared" si="5"/>
        <v>3</v>
      </c>
      <c r="X62" s="36">
        <v>2</v>
      </c>
      <c r="Y62" s="37">
        <v>1</v>
      </c>
    </row>
    <row r="63" spans="1:25" ht="17.25" customHeight="1" x14ac:dyDescent="0.25">
      <c r="A63" s="13">
        <v>63</v>
      </c>
      <c r="B63" s="14" t="s">
        <v>85</v>
      </c>
      <c r="C63" s="15">
        <f t="shared" si="4"/>
        <v>507</v>
      </c>
      <c r="D63" s="36">
        <v>203</v>
      </c>
      <c r="E63" s="37">
        <v>261</v>
      </c>
      <c r="F63" s="37">
        <v>43</v>
      </c>
      <c r="G63" s="37">
        <v>465</v>
      </c>
      <c r="H63" s="37">
        <v>203</v>
      </c>
      <c r="I63" s="37">
        <v>222</v>
      </c>
      <c r="J63" s="37">
        <v>40</v>
      </c>
      <c r="K63" s="16">
        <f t="shared" si="9"/>
        <v>91.715976331360949</v>
      </c>
      <c r="L63" s="17">
        <f t="shared" si="11"/>
        <v>203</v>
      </c>
      <c r="M63" s="36">
        <v>49</v>
      </c>
      <c r="N63" s="37">
        <v>60</v>
      </c>
      <c r="O63" s="37">
        <v>47</v>
      </c>
      <c r="P63" s="37">
        <v>47</v>
      </c>
      <c r="Q63" s="9">
        <f t="shared" si="6"/>
        <v>222</v>
      </c>
      <c r="R63" s="36">
        <v>36</v>
      </c>
      <c r="S63" s="37">
        <v>45</v>
      </c>
      <c r="T63" s="37">
        <v>67</v>
      </c>
      <c r="U63" s="37">
        <v>47</v>
      </c>
      <c r="V63" s="37">
        <v>27</v>
      </c>
      <c r="W63" s="18">
        <f t="shared" si="5"/>
        <v>40</v>
      </c>
      <c r="X63" s="36">
        <v>23</v>
      </c>
      <c r="Y63" s="37">
        <v>17</v>
      </c>
    </row>
    <row r="64" spans="1:25" ht="15.75" customHeight="1" x14ac:dyDescent="0.25">
      <c r="A64" s="13">
        <v>64</v>
      </c>
      <c r="B64" s="14" t="s">
        <v>86</v>
      </c>
      <c r="C64" s="15">
        <f t="shared" si="4"/>
        <v>469</v>
      </c>
      <c r="D64" s="36">
        <v>178</v>
      </c>
      <c r="E64" s="37">
        <v>256</v>
      </c>
      <c r="F64" s="37">
        <v>35</v>
      </c>
      <c r="G64" s="37">
        <v>425</v>
      </c>
      <c r="H64" s="37">
        <v>178</v>
      </c>
      <c r="I64" s="37">
        <v>216</v>
      </c>
      <c r="J64" s="37">
        <v>31</v>
      </c>
      <c r="K64" s="16">
        <f t="shared" si="9"/>
        <v>90.618336886993603</v>
      </c>
      <c r="L64" s="17">
        <f t="shared" si="11"/>
        <v>178</v>
      </c>
      <c r="M64" s="36">
        <v>52</v>
      </c>
      <c r="N64" s="37">
        <v>37</v>
      </c>
      <c r="O64" s="37">
        <v>39</v>
      </c>
      <c r="P64" s="37">
        <v>50</v>
      </c>
      <c r="Q64" s="9">
        <f t="shared" si="6"/>
        <v>216</v>
      </c>
      <c r="R64" s="36">
        <v>54</v>
      </c>
      <c r="S64" s="37">
        <v>37</v>
      </c>
      <c r="T64" s="37">
        <v>41</v>
      </c>
      <c r="U64" s="37">
        <v>30</v>
      </c>
      <c r="V64" s="37">
        <v>54</v>
      </c>
      <c r="W64" s="18">
        <f t="shared" si="5"/>
        <v>31</v>
      </c>
      <c r="X64" s="36">
        <v>15</v>
      </c>
      <c r="Y64" s="37">
        <v>16</v>
      </c>
    </row>
    <row r="65" spans="1:25" ht="15.75" customHeight="1" x14ac:dyDescent="0.25">
      <c r="A65" s="13">
        <v>65</v>
      </c>
      <c r="B65" s="14" t="s">
        <v>87</v>
      </c>
      <c r="C65" s="15">
        <f t="shared" si="4"/>
        <v>43</v>
      </c>
      <c r="D65" s="36">
        <v>16</v>
      </c>
      <c r="E65" s="37">
        <v>27</v>
      </c>
      <c r="F65" s="37">
        <v>0</v>
      </c>
      <c r="G65" s="37">
        <v>35</v>
      </c>
      <c r="H65" s="37">
        <v>16</v>
      </c>
      <c r="I65" s="37">
        <v>19</v>
      </c>
      <c r="J65" s="37"/>
      <c r="K65" s="16">
        <f t="shared" si="9"/>
        <v>81.395348837209298</v>
      </c>
      <c r="L65" s="17">
        <f t="shared" si="11"/>
        <v>16</v>
      </c>
      <c r="M65" s="36">
        <v>3</v>
      </c>
      <c r="N65" s="37">
        <v>3</v>
      </c>
      <c r="O65" s="37">
        <v>6</v>
      </c>
      <c r="P65" s="37">
        <v>4</v>
      </c>
      <c r="Q65" s="9">
        <f t="shared" si="6"/>
        <v>19</v>
      </c>
      <c r="R65" s="36">
        <v>6</v>
      </c>
      <c r="S65" s="37">
        <v>1</v>
      </c>
      <c r="T65" s="37">
        <v>6</v>
      </c>
      <c r="U65" s="37">
        <v>1</v>
      </c>
      <c r="V65" s="37">
        <v>5</v>
      </c>
      <c r="W65" s="18">
        <f t="shared" si="5"/>
        <v>0</v>
      </c>
      <c r="X65" s="36"/>
      <c r="Y65" s="37"/>
    </row>
    <row r="66" spans="1:25" ht="15.75" customHeight="1" x14ac:dyDescent="0.2">
      <c r="A66" s="13">
        <v>67</v>
      </c>
      <c r="B66" s="14" t="s">
        <v>88</v>
      </c>
      <c r="C66" s="15">
        <v>40</v>
      </c>
      <c r="D66" s="16">
        <v>16</v>
      </c>
      <c r="E66" s="16">
        <v>24</v>
      </c>
      <c r="F66" s="16">
        <v>0</v>
      </c>
      <c r="G66" s="16">
        <v>40</v>
      </c>
      <c r="H66" s="16">
        <v>16</v>
      </c>
      <c r="I66" s="16">
        <v>24</v>
      </c>
      <c r="J66" s="16">
        <v>0</v>
      </c>
      <c r="K66" s="16">
        <f t="shared" si="9"/>
        <v>100</v>
      </c>
      <c r="L66" s="17">
        <v>16</v>
      </c>
      <c r="M66" s="16">
        <v>4</v>
      </c>
      <c r="N66" s="16">
        <v>4</v>
      </c>
      <c r="O66" s="16">
        <v>3</v>
      </c>
      <c r="P66" s="16">
        <v>5</v>
      </c>
      <c r="Q66" s="9">
        <v>24</v>
      </c>
      <c r="R66" s="16">
        <v>1</v>
      </c>
      <c r="S66" s="16">
        <v>4</v>
      </c>
      <c r="T66" s="16">
        <v>6</v>
      </c>
      <c r="U66" s="16">
        <v>6</v>
      </c>
      <c r="V66" s="16">
        <v>7</v>
      </c>
      <c r="W66" s="18">
        <f t="shared" si="5"/>
        <v>0</v>
      </c>
      <c r="X66" s="16">
        <v>0</v>
      </c>
      <c r="Y66" s="16">
        <v>0</v>
      </c>
    </row>
    <row r="67" spans="1:25" ht="15.75" customHeight="1" x14ac:dyDescent="0.2">
      <c r="A67" s="13">
        <v>68</v>
      </c>
      <c r="B67" s="14" t="s">
        <v>89</v>
      </c>
      <c r="C67" s="15">
        <f t="shared" si="4"/>
        <v>57</v>
      </c>
      <c r="D67" s="16">
        <v>24</v>
      </c>
      <c r="E67" s="16">
        <v>29</v>
      </c>
      <c r="F67" s="16">
        <v>4</v>
      </c>
      <c r="G67" s="16">
        <v>53</v>
      </c>
      <c r="H67" s="16">
        <v>24</v>
      </c>
      <c r="I67" s="16">
        <v>26</v>
      </c>
      <c r="J67" s="16">
        <v>3</v>
      </c>
      <c r="K67" s="16">
        <f t="shared" si="9"/>
        <v>92.982456140350877</v>
      </c>
      <c r="L67" s="17">
        <f t="shared" si="11"/>
        <v>24</v>
      </c>
      <c r="M67" s="16">
        <v>8</v>
      </c>
      <c r="N67" s="16">
        <v>4</v>
      </c>
      <c r="O67" s="16">
        <v>6</v>
      </c>
      <c r="P67" s="16">
        <v>6</v>
      </c>
      <c r="Q67" s="9">
        <f t="shared" si="6"/>
        <v>26</v>
      </c>
      <c r="R67" s="16">
        <v>3</v>
      </c>
      <c r="S67" s="16">
        <v>9</v>
      </c>
      <c r="T67" s="16">
        <v>3</v>
      </c>
      <c r="U67" s="16">
        <v>6</v>
      </c>
      <c r="V67" s="16">
        <v>5</v>
      </c>
      <c r="W67" s="18">
        <f t="shared" si="5"/>
        <v>3</v>
      </c>
      <c r="X67" s="16">
        <v>2</v>
      </c>
      <c r="Y67" s="16">
        <v>1</v>
      </c>
    </row>
    <row r="68" spans="1:25" ht="17.25" customHeight="1" x14ac:dyDescent="0.2">
      <c r="A68" s="13">
        <v>69</v>
      </c>
      <c r="B68" s="14" t="s">
        <v>90</v>
      </c>
      <c r="C68" s="15">
        <v>207</v>
      </c>
      <c r="D68" s="16">
        <v>86</v>
      </c>
      <c r="E68" s="16">
        <v>113</v>
      </c>
      <c r="F68" s="16">
        <v>8</v>
      </c>
      <c r="G68" s="16">
        <v>206</v>
      </c>
      <c r="H68" s="16">
        <v>86</v>
      </c>
      <c r="I68" s="16">
        <v>113</v>
      </c>
      <c r="J68" s="16">
        <v>7</v>
      </c>
      <c r="K68" s="16">
        <f t="shared" si="9"/>
        <v>99.516908212560381</v>
      </c>
      <c r="L68" s="17">
        <f t="shared" si="11"/>
        <v>65</v>
      </c>
      <c r="M68" s="16">
        <v>20</v>
      </c>
      <c r="N68" s="16">
        <v>14</v>
      </c>
      <c r="O68" s="16">
        <v>10</v>
      </c>
      <c r="P68" s="16">
        <v>21</v>
      </c>
      <c r="Q68" s="9">
        <f t="shared" si="6"/>
        <v>113</v>
      </c>
      <c r="R68" s="16">
        <v>19</v>
      </c>
      <c r="S68" s="16">
        <v>26</v>
      </c>
      <c r="T68" s="16">
        <v>22</v>
      </c>
      <c r="U68" s="16">
        <v>22</v>
      </c>
      <c r="V68" s="16">
        <v>24</v>
      </c>
      <c r="W68" s="18">
        <f t="shared" si="5"/>
        <v>0</v>
      </c>
      <c r="X68" s="16"/>
      <c r="Y68" s="16"/>
    </row>
    <row r="69" spans="1:25" ht="15.75" customHeight="1" x14ac:dyDescent="0.2">
      <c r="A69" s="13">
        <v>70</v>
      </c>
      <c r="B69" s="14" t="s">
        <v>91</v>
      </c>
      <c r="C69" s="15">
        <f t="shared" si="4"/>
        <v>125</v>
      </c>
      <c r="D69" s="16">
        <v>41</v>
      </c>
      <c r="E69" s="16">
        <v>82</v>
      </c>
      <c r="F69" s="16">
        <v>2</v>
      </c>
      <c r="G69" s="16">
        <v>119</v>
      </c>
      <c r="H69" s="16">
        <v>41</v>
      </c>
      <c r="I69" s="16">
        <v>76</v>
      </c>
      <c r="J69" s="16">
        <v>2</v>
      </c>
      <c r="K69" s="16">
        <f t="shared" si="9"/>
        <v>95.199999999999989</v>
      </c>
      <c r="L69" s="17">
        <f t="shared" si="11"/>
        <v>41</v>
      </c>
      <c r="M69" s="16">
        <v>16</v>
      </c>
      <c r="N69" s="16">
        <v>12</v>
      </c>
      <c r="O69" s="16">
        <v>4</v>
      </c>
      <c r="P69" s="16">
        <v>9</v>
      </c>
      <c r="Q69" s="9">
        <f t="shared" si="6"/>
        <v>76</v>
      </c>
      <c r="R69" s="16">
        <v>19</v>
      </c>
      <c r="S69" s="16">
        <v>9</v>
      </c>
      <c r="T69" s="16">
        <v>13</v>
      </c>
      <c r="U69" s="16">
        <v>18</v>
      </c>
      <c r="V69" s="16">
        <v>17</v>
      </c>
      <c r="W69" s="18">
        <f t="shared" si="5"/>
        <v>2</v>
      </c>
      <c r="X69" s="16">
        <v>2</v>
      </c>
      <c r="Y69" s="16">
        <v>0</v>
      </c>
    </row>
    <row r="70" spans="1:25" ht="15.75" customHeight="1" x14ac:dyDescent="0.2">
      <c r="A70" s="13">
        <v>71</v>
      </c>
      <c r="B70" s="14" t="s">
        <v>92</v>
      </c>
      <c r="C70" s="15">
        <v>55</v>
      </c>
      <c r="D70" s="16">
        <v>26</v>
      </c>
      <c r="E70" s="16">
        <v>29</v>
      </c>
      <c r="F70" s="16">
        <v>0</v>
      </c>
      <c r="G70" s="16">
        <v>54</v>
      </c>
      <c r="H70" s="16">
        <v>26</v>
      </c>
      <c r="I70" s="16">
        <v>28</v>
      </c>
      <c r="J70" s="16">
        <v>0</v>
      </c>
      <c r="K70" s="16">
        <f t="shared" si="9"/>
        <v>98.181818181818187</v>
      </c>
      <c r="L70" s="17">
        <v>26</v>
      </c>
      <c r="M70" s="16">
        <v>10</v>
      </c>
      <c r="N70" s="16">
        <v>4</v>
      </c>
      <c r="O70" s="16">
        <v>8</v>
      </c>
      <c r="P70" s="16">
        <v>4</v>
      </c>
      <c r="Q70" s="9">
        <v>28</v>
      </c>
      <c r="R70" s="16">
        <v>9</v>
      </c>
      <c r="S70" s="16">
        <v>4</v>
      </c>
      <c r="T70" s="16">
        <v>6</v>
      </c>
      <c r="U70" s="16">
        <v>5</v>
      </c>
      <c r="V70" s="16">
        <v>4</v>
      </c>
      <c r="W70" s="18">
        <v>0</v>
      </c>
      <c r="X70" s="16">
        <v>0</v>
      </c>
      <c r="Y70" s="16">
        <v>0</v>
      </c>
    </row>
    <row r="71" spans="1:25" ht="15.75" customHeight="1" x14ac:dyDescent="0.2">
      <c r="A71" s="13">
        <v>72</v>
      </c>
      <c r="B71" s="14" t="s">
        <v>93</v>
      </c>
      <c r="C71" s="15">
        <v>90</v>
      </c>
      <c r="D71" s="16">
        <v>33</v>
      </c>
      <c r="E71" s="16">
        <v>54</v>
      </c>
      <c r="F71" s="16">
        <v>3</v>
      </c>
      <c r="G71" s="16">
        <v>65</v>
      </c>
      <c r="H71" s="16">
        <v>33</v>
      </c>
      <c r="I71" s="16">
        <v>32</v>
      </c>
      <c r="J71" s="16"/>
      <c r="K71" s="16">
        <f t="shared" si="9"/>
        <v>72.222222222222214</v>
      </c>
      <c r="L71" s="17">
        <v>33</v>
      </c>
      <c r="M71" s="16">
        <v>7</v>
      </c>
      <c r="N71" s="16">
        <v>9</v>
      </c>
      <c r="O71" s="16">
        <v>5</v>
      </c>
      <c r="P71" s="16">
        <v>12</v>
      </c>
      <c r="Q71" s="9">
        <v>32</v>
      </c>
      <c r="R71" s="16">
        <v>9</v>
      </c>
      <c r="S71" s="16">
        <v>4</v>
      </c>
      <c r="T71" s="16">
        <v>10</v>
      </c>
      <c r="U71" s="16">
        <v>5</v>
      </c>
      <c r="V71" s="16">
        <v>4</v>
      </c>
      <c r="W71" s="18">
        <f t="shared" si="5"/>
        <v>0</v>
      </c>
      <c r="X71" s="16">
        <v>0</v>
      </c>
      <c r="Y71" s="16">
        <v>0</v>
      </c>
    </row>
    <row r="72" spans="1:25" ht="15.75" customHeight="1" x14ac:dyDescent="0.2">
      <c r="A72" s="13">
        <v>73</v>
      </c>
      <c r="B72" s="14" t="s">
        <v>94</v>
      </c>
      <c r="C72" s="15">
        <f t="shared" si="4"/>
        <v>43</v>
      </c>
      <c r="D72" s="16">
        <v>21</v>
      </c>
      <c r="E72" s="16">
        <v>22</v>
      </c>
      <c r="F72" s="16">
        <v>0</v>
      </c>
      <c r="G72" s="16">
        <v>31</v>
      </c>
      <c r="H72" s="16">
        <v>21</v>
      </c>
      <c r="I72" s="16">
        <v>10</v>
      </c>
      <c r="J72" s="16">
        <v>0</v>
      </c>
      <c r="K72" s="16">
        <f t="shared" si="9"/>
        <v>72.093023255813947</v>
      </c>
      <c r="L72" s="17">
        <f t="shared" si="11"/>
        <v>21</v>
      </c>
      <c r="M72" s="16">
        <v>6</v>
      </c>
      <c r="N72" s="16">
        <v>5</v>
      </c>
      <c r="O72" s="16">
        <v>3</v>
      </c>
      <c r="P72" s="16">
        <v>7</v>
      </c>
      <c r="Q72" s="9">
        <f t="shared" si="6"/>
        <v>10</v>
      </c>
      <c r="R72" s="16">
        <v>2</v>
      </c>
      <c r="S72" s="16">
        <v>3</v>
      </c>
      <c r="T72" s="16">
        <v>2</v>
      </c>
      <c r="U72" s="16">
        <v>3</v>
      </c>
      <c r="V72" s="16">
        <v>0</v>
      </c>
      <c r="W72" s="18">
        <f t="shared" si="5"/>
        <v>0</v>
      </c>
      <c r="X72" s="16">
        <v>0</v>
      </c>
      <c r="Y72" s="16">
        <v>0</v>
      </c>
    </row>
    <row r="73" spans="1:25" ht="15.75" customHeight="1" x14ac:dyDescent="0.2">
      <c r="A73" s="13">
        <v>74</v>
      </c>
      <c r="B73" s="14" t="s">
        <v>95</v>
      </c>
      <c r="C73" s="15">
        <f t="shared" si="4"/>
        <v>65</v>
      </c>
      <c r="D73" s="16">
        <v>22</v>
      </c>
      <c r="E73" s="16">
        <v>43</v>
      </c>
      <c r="F73" s="16">
        <v>0</v>
      </c>
      <c r="G73" s="16">
        <f t="shared" si="7"/>
        <v>62</v>
      </c>
      <c r="H73" s="16">
        <v>22</v>
      </c>
      <c r="I73" s="16">
        <v>40</v>
      </c>
      <c r="J73" s="16">
        <v>0</v>
      </c>
      <c r="K73" s="16">
        <f t="shared" si="9"/>
        <v>95.384615384615387</v>
      </c>
      <c r="L73" s="17">
        <f t="shared" si="11"/>
        <v>22</v>
      </c>
      <c r="M73" s="16">
        <v>9</v>
      </c>
      <c r="N73" s="16">
        <v>13</v>
      </c>
      <c r="O73" s="16">
        <v>0</v>
      </c>
      <c r="P73" s="16">
        <v>0</v>
      </c>
      <c r="Q73" s="9">
        <f t="shared" si="6"/>
        <v>40</v>
      </c>
      <c r="R73" s="16">
        <v>8</v>
      </c>
      <c r="S73" s="16">
        <v>11</v>
      </c>
      <c r="T73" s="16">
        <v>0</v>
      </c>
      <c r="U73" s="16">
        <v>12</v>
      </c>
      <c r="V73" s="16">
        <v>9</v>
      </c>
      <c r="W73" s="18">
        <f t="shared" si="5"/>
        <v>0</v>
      </c>
      <c r="X73" s="16"/>
      <c r="Y73" s="16"/>
    </row>
    <row r="74" spans="1:25" ht="15.75" customHeight="1" x14ac:dyDescent="0.2">
      <c r="A74" s="13">
        <v>75</v>
      </c>
      <c r="B74" s="14" t="s">
        <v>96</v>
      </c>
      <c r="C74" s="15">
        <v>462</v>
      </c>
      <c r="D74" s="16">
        <v>145</v>
      </c>
      <c r="E74" s="16">
        <v>282</v>
      </c>
      <c r="F74" s="16">
        <v>35</v>
      </c>
      <c r="G74" s="16">
        <v>366</v>
      </c>
      <c r="H74" s="16">
        <v>138</v>
      </c>
      <c r="I74" s="16">
        <v>205</v>
      </c>
      <c r="J74" s="16">
        <v>23</v>
      </c>
      <c r="K74" s="16">
        <f t="shared" si="9"/>
        <v>79.220779220779221</v>
      </c>
      <c r="L74" s="17">
        <v>138</v>
      </c>
      <c r="M74" s="16">
        <v>32</v>
      </c>
      <c r="N74" s="16">
        <v>33</v>
      </c>
      <c r="O74" s="16">
        <v>38</v>
      </c>
      <c r="P74" s="16">
        <v>35</v>
      </c>
      <c r="Q74" s="9">
        <v>205</v>
      </c>
      <c r="R74" s="16">
        <v>48</v>
      </c>
      <c r="S74" s="16">
        <v>48</v>
      </c>
      <c r="T74" s="16">
        <v>39</v>
      </c>
      <c r="U74" s="16">
        <v>33</v>
      </c>
      <c r="V74" s="16">
        <v>37</v>
      </c>
      <c r="W74" s="18">
        <v>23</v>
      </c>
      <c r="X74" s="16">
        <v>13</v>
      </c>
      <c r="Y74" s="16">
        <v>10</v>
      </c>
    </row>
    <row r="75" spans="1:25" ht="15.75" customHeight="1" x14ac:dyDescent="0.2">
      <c r="A75" s="38">
        <v>76</v>
      </c>
      <c r="B75" s="14" t="s">
        <v>97</v>
      </c>
      <c r="C75" s="15">
        <f t="shared" ref="C75" si="12">D75+E75+F75</f>
        <v>87</v>
      </c>
      <c r="D75" s="39">
        <v>87</v>
      </c>
      <c r="E75" s="39">
        <v>0</v>
      </c>
      <c r="F75" s="39">
        <v>0</v>
      </c>
      <c r="G75" s="16">
        <v>87</v>
      </c>
      <c r="H75" s="16">
        <v>87</v>
      </c>
      <c r="I75" s="16">
        <v>0</v>
      </c>
      <c r="J75" s="16">
        <v>0</v>
      </c>
      <c r="K75" s="16">
        <f t="shared" si="9"/>
        <v>100</v>
      </c>
      <c r="L75" s="17">
        <f t="shared" si="11"/>
        <v>87</v>
      </c>
      <c r="M75" s="39">
        <v>26</v>
      </c>
      <c r="N75" s="39">
        <v>21</v>
      </c>
      <c r="O75" s="39">
        <v>21</v>
      </c>
      <c r="P75" s="39">
        <v>19</v>
      </c>
      <c r="Q75" s="9">
        <f t="shared" si="6"/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18">
        <f t="shared" ref="W75" si="13">X75+Y75</f>
        <v>0</v>
      </c>
      <c r="X75" s="39">
        <v>0</v>
      </c>
      <c r="Y75" s="39">
        <v>0</v>
      </c>
    </row>
    <row r="76" spans="1:25" ht="15.75" customHeight="1" x14ac:dyDescent="0.25">
      <c r="C76" s="40"/>
      <c r="L76" s="40"/>
      <c r="Q76" s="40"/>
      <c r="W76" s="40"/>
    </row>
    <row r="77" spans="1:25" ht="15.75" customHeight="1" x14ac:dyDescent="0.25">
      <c r="C77" s="40"/>
      <c r="D77" s="41"/>
      <c r="E77" s="41">
        <f>SUM(E4:E76)</f>
        <v>8991</v>
      </c>
      <c r="F77" s="41"/>
      <c r="G77" s="41"/>
      <c r="H77" s="41"/>
      <c r="I77" s="41">
        <f>SUM(I4:J76)</f>
        <v>7704</v>
      </c>
      <c r="J77" s="41"/>
      <c r="K77" s="41"/>
      <c r="L77" s="40"/>
      <c r="Q77" s="40"/>
      <c r="W77" s="40"/>
    </row>
    <row r="78" spans="1:25" ht="15.75" customHeight="1" x14ac:dyDescent="0.25">
      <c r="C78" s="40"/>
      <c r="F78" s="1">
        <f>SUM(F4:F77)</f>
        <v>1040</v>
      </c>
      <c r="H78" s="1">
        <f>SUM(H4:H77)</f>
        <v>7207</v>
      </c>
      <c r="J78" s="1">
        <f>SUM(J4:J77)</f>
        <v>719</v>
      </c>
      <c r="L78" s="40"/>
      <c r="Q78" s="40"/>
      <c r="W78" s="40"/>
    </row>
    <row r="79" spans="1:25" ht="15.75" customHeight="1" x14ac:dyDescent="0.25">
      <c r="C79" s="40"/>
      <c r="I79" s="1">
        <f>SUM(I4:I78)</f>
        <v>14689</v>
      </c>
      <c r="L79" s="40"/>
      <c r="Q79" s="40"/>
      <c r="W79" s="40"/>
    </row>
    <row r="80" spans="1:25" ht="15.75" customHeight="1" x14ac:dyDescent="0.25">
      <c r="C80" s="40"/>
      <c r="J80" s="1">
        <f>SUM(J4:J79)</f>
        <v>1438</v>
      </c>
      <c r="L80" s="40"/>
      <c r="Q80" s="40"/>
      <c r="W80" s="40"/>
    </row>
    <row r="81" spans="3:23" ht="15.75" customHeight="1" x14ac:dyDescent="0.25">
      <c r="C81" s="40"/>
      <c r="L81" s="40"/>
      <c r="Q81" s="40"/>
      <c r="W81" s="40"/>
    </row>
    <row r="82" spans="3:23" ht="15.75" customHeight="1" x14ac:dyDescent="0.25">
      <c r="C82" s="40"/>
      <c r="L82" s="40"/>
      <c r="Q82" s="40"/>
      <c r="W82" s="40"/>
    </row>
    <row r="83" spans="3:23" ht="15.75" customHeight="1" x14ac:dyDescent="0.25">
      <c r="C83" s="40"/>
      <c r="L83" s="40"/>
      <c r="Q83" s="40"/>
      <c r="W83" s="40"/>
    </row>
    <row r="84" spans="3:23" ht="15.75" customHeight="1" x14ac:dyDescent="0.25">
      <c r="C84" s="40"/>
      <c r="L84" s="40"/>
      <c r="Q84" s="40"/>
      <c r="W84" s="40"/>
    </row>
    <row r="85" spans="3:23" ht="15.75" customHeight="1" x14ac:dyDescent="0.25">
      <c r="C85" s="40"/>
      <c r="L85" s="40"/>
      <c r="Q85" s="40"/>
      <c r="W85" s="40"/>
    </row>
    <row r="86" spans="3:23" ht="15.75" customHeight="1" x14ac:dyDescent="0.25">
      <c r="C86" s="40"/>
      <c r="L86" s="40"/>
      <c r="Q86" s="40"/>
      <c r="W86" s="40"/>
    </row>
    <row r="87" spans="3:23" ht="15.75" customHeight="1" x14ac:dyDescent="0.25">
      <c r="C87" s="40"/>
      <c r="L87" s="40"/>
      <c r="Q87" s="40"/>
      <c r="W87" s="40"/>
    </row>
    <row r="88" spans="3:23" ht="15.75" customHeight="1" x14ac:dyDescent="0.25">
      <c r="C88" s="40"/>
      <c r="L88" s="40"/>
      <c r="Q88" s="40"/>
      <c r="W88" s="40"/>
    </row>
    <row r="89" spans="3:23" ht="15.75" customHeight="1" x14ac:dyDescent="0.25">
      <c r="C89" s="40"/>
      <c r="L89" s="40"/>
      <c r="Q89" s="40"/>
      <c r="W89" s="40"/>
    </row>
    <row r="90" spans="3:23" ht="15.75" customHeight="1" x14ac:dyDescent="0.25">
      <c r="C90" s="40"/>
      <c r="L90" s="40"/>
      <c r="Q90" s="40"/>
      <c r="W90" s="40"/>
    </row>
    <row r="91" spans="3:23" ht="15.75" customHeight="1" x14ac:dyDescent="0.25">
      <c r="C91" s="40"/>
      <c r="L91" s="40"/>
      <c r="Q91" s="40"/>
      <c r="W91" s="40"/>
    </row>
    <row r="92" spans="3:23" ht="15.75" customHeight="1" x14ac:dyDescent="0.25">
      <c r="C92" s="40"/>
      <c r="L92" s="40"/>
      <c r="Q92" s="40"/>
      <c r="W92" s="40"/>
    </row>
    <row r="93" spans="3:23" ht="15.75" customHeight="1" x14ac:dyDescent="0.25">
      <c r="C93" s="40"/>
      <c r="L93" s="40"/>
      <c r="Q93" s="40"/>
      <c r="W93" s="40"/>
    </row>
    <row r="94" spans="3:23" ht="15.75" customHeight="1" x14ac:dyDescent="0.25">
      <c r="C94" s="40"/>
      <c r="L94" s="40"/>
      <c r="Q94" s="40"/>
      <c r="W94" s="40"/>
    </row>
    <row r="95" spans="3:23" ht="15.75" customHeight="1" x14ac:dyDescent="0.25">
      <c r="C95" s="40"/>
      <c r="L95" s="40"/>
      <c r="Q95" s="40"/>
      <c r="W95" s="40"/>
    </row>
    <row r="96" spans="3:23" ht="15.75" customHeight="1" x14ac:dyDescent="0.25">
      <c r="C96" s="40"/>
      <c r="L96" s="40"/>
      <c r="Q96" s="40"/>
      <c r="W96" s="40"/>
    </row>
    <row r="97" spans="3:23" ht="15.75" customHeight="1" x14ac:dyDescent="0.25">
      <c r="C97" s="40"/>
      <c r="L97" s="40"/>
      <c r="Q97" s="40"/>
      <c r="W97" s="40"/>
    </row>
    <row r="98" spans="3:23" ht="15.75" customHeight="1" x14ac:dyDescent="0.25">
      <c r="C98" s="40"/>
      <c r="L98" s="40"/>
      <c r="Q98" s="40"/>
      <c r="W98" s="40"/>
    </row>
    <row r="99" spans="3:23" ht="15.75" customHeight="1" x14ac:dyDescent="0.25">
      <c r="C99" s="40"/>
      <c r="L99" s="40"/>
      <c r="Q99" s="40"/>
      <c r="W99" s="40"/>
    </row>
    <row r="100" spans="3:23" ht="15.75" customHeight="1" x14ac:dyDescent="0.25">
      <c r="C100" s="40"/>
      <c r="L100" s="40"/>
      <c r="Q100" s="40"/>
      <c r="W100" s="40"/>
    </row>
    <row r="101" spans="3:23" ht="15.75" customHeight="1" x14ac:dyDescent="0.25">
      <c r="C101" s="40"/>
      <c r="L101" s="40"/>
      <c r="Q101" s="40"/>
      <c r="W101" s="40"/>
    </row>
    <row r="102" spans="3:23" ht="15.75" customHeight="1" x14ac:dyDescent="0.25">
      <c r="C102" s="40"/>
      <c r="L102" s="40"/>
      <c r="Q102" s="40"/>
      <c r="W102" s="40"/>
    </row>
    <row r="103" spans="3:23" ht="15.75" customHeight="1" x14ac:dyDescent="0.25">
      <c r="C103" s="40"/>
      <c r="L103" s="40"/>
      <c r="Q103" s="40"/>
      <c r="W103" s="40"/>
    </row>
    <row r="104" spans="3:23" ht="15.75" customHeight="1" x14ac:dyDescent="0.25">
      <c r="C104" s="40"/>
      <c r="L104" s="40"/>
      <c r="Q104" s="40"/>
      <c r="W104" s="40"/>
    </row>
    <row r="105" spans="3:23" ht="15.75" customHeight="1" x14ac:dyDescent="0.25">
      <c r="C105" s="40"/>
      <c r="L105" s="40"/>
      <c r="Q105" s="40"/>
      <c r="W105" s="40"/>
    </row>
    <row r="106" spans="3:23" ht="15.75" customHeight="1" x14ac:dyDescent="0.25">
      <c r="C106" s="40"/>
      <c r="L106" s="40"/>
      <c r="Q106" s="40"/>
      <c r="W106" s="40"/>
    </row>
    <row r="107" spans="3:23" ht="15.75" customHeight="1" x14ac:dyDescent="0.25">
      <c r="C107" s="40"/>
      <c r="L107" s="40"/>
      <c r="Q107" s="40"/>
      <c r="W107" s="40"/>
    </row>
    <row r="108" spans="3:23" ht="15.75" customHeight="1" x14ac:dyDescent="0.25">
      <c r="C108" s="40"/>
      <c r="L108" s="40"/>
      <c r="Q108" s="40"/>
      <c r="W108" s="40"/>
    </row>
    <row r="109" spans="3:23" ht="15.75" customHeight="1" x14ac:dyDescent="0.25">
      <c r="C109" s="40"/>
      <c r="L109" s="40"/>
      <c r="Q109" s="40"/>
      <c r="W109" s="40"/>
    </row>
    <row r="110" spans="3:23" ht="15.75" customHeight="1" x14ac:dyDescent="0.25">
      <c r="C110" s="40"/>
      <c r="L110" s="40"/>
      <c r="Q110" s="40"/>
      <c r="W110" s="40"/>
    </row>
    <row r="111" spans="3:23" ht="15.75" customHeight="1" x14ac:dyDescent="0.25">
      <c r="C111" s="40"/>
      <c r="L111" s="40"/>
      <c r="Q111" s="40"/>
      <c r="W111" s="40"/>
    </row>
    <row r="112" spans="3:23" ht="15.75" customHeight="1" x14ac:dyDescent="0.25">
      <c r="C112" s="40"/>
      <c r="L112" s="40"/>
      <c r="Q112" s="40"/>
      <c r="W112" s="40"/>
    </row>
    <row r="113" spans="3:23" ht="15.75" customHeight="1" x14ac:dyDescent="0.25">
      <c r="C113" s="40"/>
      <c r="L113" s="40"/>
      <c r="Q113" s="40"/>
      <c r="W113" s="40"/>
    </row>
    <row r="114" spans="3:23" ht="15.75" customHeight="1" x14ac:dyDescent="0.25">
      <c r="C114" s="40"/>
      <c r="L114" s="40"/>
      <c r="Q114" s="40"/>
      <c r="W114" s="40"/>
    </row>
    <row r="115" spans="3:23" ht="15.75" customHeight="1" x14ac:dyDescent="0.25">
      <c r="C115" s="40"/>
      <c r="L115" s="40"/>
      <c r="Q115" s="40"/>
      <c r="W115" s="40"/>
    </row>
    <row r="116" spans="3:23" ht="15.75" customHeight="1" x14ac:dyDescent="0.25">
      <c r="C116" s="40"/>
      <c r="L116" s="40"/>
      <c r="Q116" s="40"/>
      <c r="W116" s="40"/>
    </row>
    <row r="117" spans="3:23" ht="15.75" customHeight="1" x14ac:dyDescent="0.25">
      <c r="C117" s="40"/>
      <c r="L117" s="40"/>
      <c r="Q117" s="40"/>
      <c r="W117" s="40"/>
    </row>
    <row r="118" spans="3:23" ht="15.75" customHeight="1" x14ac:dyDescent="0.25">
      <c r="C118" s="40"/>
      <c r="L118" s="40"/>
      <c r="Q118" s="40"/>
      <c r="W118" s="40"/>
    </row>
    <row r="119" spans="3:23" ht="15.75" customHeight="1" x14ac:dyDescent="0.25">
      <c r="C119" s="40"/>
      <c r="L119" s="40"/>
      <c r="Q119" s="40"/>
      <c r="W119" s="40"/>
    </row>
    <row r="120" spans="3:23" ht="15.75" customHeight="1" x14ac:dyDescent="0.25">
      <c r="C120" s="40"/>
      <c r="L120" s="40"/>
      <c r="Q120" s="40"/>
      <c r="W120" s="40"/>
    </row>
    <row r="121" spans="3:23" ht="15.75" customHeight="1" x14ac:dyDescent="0.25">
      <c r="C121" s="40"/>
      <c r="L121" s="40"/>
      <c r="Q121" s="40"/>
      <c r="W121" s="40"/>
    </row>
    <row r="122" spans="3:23" ht="15.75" customHeight="1" x14ac:dyDescent="0.25">
      <c r="C122" s="40"/>
      <c r="L122" s="40"/>
      <c r="Q122" s="40"/>
      <c r="W122" s="40"/>
    </row>
    <row r="123" spans="3:23" ht="15.75" customHeight="1" x14ac:dyDescent="0.25">
      <c r="C123" s="40"/>
      <c r="L123" s="40"/>
      <c r="Q123" s="40"/>
      <c r="W123" s="40"/>
    </row>
    <row r="124" spans="3:23" ht="15.75" customHeight="1" x14ac:dyDescent="0.25">
      <c r="C124" s="40"/>
      <c r="L124" s="40"/>
      <c r="Q124" s="40"/>
      <c r="W124" s="40"/>
    </row>
    <row r="125" spans="3:23" ht="15.75" customHeight="1" x14ac:dyDescent="0.25">
      <c r="C125" s="40"/>
      <c r="L125" s="40"/>
      <c r="Q125" s="40"/>
      <c r="W125" s="40"/>
    </row>
    <row r="126" spans="3:23" ht="15.75" customHeight="1" x14ac:dyDescent="0.25">
      <c r="C126" s="40"/>
      <c r="L126" s="40"/>
      <c r="Q126" s="40"/>
      <c r="W126" s="40"/>
    </row>
    <row r="127" spans="3:23" ht="15.75" customHeight="1" x14ac:dyDescent="0.25">
      <c r="C127" s="40"/>
      <c r="L127" s="40"/>
      <c r="Q127" s="40"/>
      <c r="W127" s="40"/>
    </row>
    <row r="128" spans="3:23" ht="15.75" customHeight="1" x14ac:dyDescent="0.25">
      <c r="C128" s="40"/>
      <c r="L128" s="40"/>
      <c r="Q128" s="40"/>
      <c r="W128" s="40"/>
    </row>
    <row r="129" spans="3:23" ht="15.75" customHeight="1" x14ac:dyDescent="0.25">
      <c r="C129" s="40"/>
      <c r="L129" s="40"/>
      <c r="Q129" s="40"/>
      <c r="W129" s="40"/>
    </row>
    <row r="130" spans="3:23" ht="15.75" customHeight="1" x14ac:dyDescent="0.25">
      <c r="C130" s="40"/>
      <c r="L130" s="40"/>
      <c r="Q130" s="40"/>
      <c r="W130" s="40"/>
    </row>
    <row r="131" spans="3:23" ht="15.75" customHeight="1" x14ac:dyDescent="0.25">
      <c r="C131" s="40"/>
      <c r="L131" s="40"/>
      <c r="Q131" s="40"/>
      <c r="W131" s="40"/>
    </row>
    <row r="132" spans="3:23" ht="15.75" customHeight="1" x14ac:dyDescent="0.25">
      <c r="C132" s="40"/>
      <c r="L132" s="40"/>
      <c r="Q132" s="40"/>
      <c r="W132" s="40"/>
    </row>
    <row r="133" spans="3:23" ht="15.75" customHeight="1" x14ac:dyDescent="0.25">
      <c r="C133" s="40"/>
      <c r="L133" s="40"/>
      <c r="Q133" s="40"/>
      <c r="W133" s="40"/>
    </row>
    <row r="134" spans="3:23" ht="15.75" customHeight="1" x14ac:dyDescent="0.25">
      <c r="C134" s="40"/>
      <c r="L134" s="40"/>
      <c r="Q134" s="40"/>
      <c r="W134" s="40"/>
    </row>
    <row r="135" spans="3:23" ht="15.75" customHeight="1" x14ac:dyDescent="0.25">
      <c r="C135" s="40"/>
      <c r="L135" s="40"/>
      <c r="Q135" s="40"/>
      <c r="W135" s="40"/>
    </row>
    <row r="136" spans="3:23" ht="15.75" customHeight="1" x14ac:dyDescent="0.25">
      <c r="C136" s="40"/>
      <c r="L136" s="40"/>
      <c r="Q136" s="40"/>
      <c r="W136" s="40"/>
    </row>
    <row r="137" spans="3:23" ht="15.75" customHeight="1" x14ac:dyDescent="0.25">
      <c r="C137" s="40"/>
      <c r="L137" s="40"/>
      <c r="Q137" s="40"/>
      <c r="W137" s="40"/>
    </row>
    <row r="138" spans="3:23" ht="15.75" customHeight="1" x14ac:dyDescent="0.25">
      <c r="C138" s="40"/>
      <c r="L138" s="40"/>
      <c r="Q138" s="40"/>
      <c r="W138" s="40"/>
    </row>
    <row r="139" spans="3:23" ht="15.75" customHeight="1" x14ac:dyDescent="0.25">
      <c r="C139" s="40"/>
      <c r="L139" s="40"/>
      <c r="Q139" s="40"/>
      <c r="W139" s="40"/>
    </row>
    <row r="140" spans="3:23" ht="15.75" customHeight="1" x14ac:dyDescent="0.25">
      <c r="C140" s="40"/>
      <c r="L140" s="40"/>
      <c r="Q140" s="40"/>
      <c r="W140" s="40"/>
    </row>
    <row r="141" spans="3:23" ht="15.75" customHeight="1" x14ac:dyDescent="0.25">
      <c r="C141" s="40"/>
      <c r="L141" s="40"/>
      <c r="Q141" s="40"/>
      <c r="W141" s="40"/>
    </row>
    <row r="142" spans="3:23" ht="15.75" customHeight="1" x14ac:dyDescent="0.25">
      <c r="C142" s="40"/>
      <c r="L142" s="40"/>
      <c r="Q142" s="40"/>
      <c r="W142" s="40"/>
    </row>
    <row r="143" spans="3:23" ht="15.75" customHeight="1" x14ac:dyDescent="0.25">
      <c r="C143" s="40"/>
      <c r="L143" s="40"/>
      <c r="Q143" s="40"/>
      <c r="W143" s="40"/>
    </row>
    <row r="144" spans="3:23" ht="15.75" customHeight="1" x14ac:dyDescent="0.25">
      <c r="C144" s="40"/>
      <c r="L144" s="40"/>
      <c r="Q144" s="40"/>
      <c r="W144" s="40"/>
    </row>
    <row r="145" spans="3:23" ht="15.75" customHeight="1" x14ac:dyDescent="0.25">
      <c r="C145" s="40"/>
      <c r="L145" s="40"/>
      <c r="Q145" s="40"/>
      <c r="W145" s="40"/>
    </row>
    <row r="146" spans="3:23" ht="15.75" customHeight="1" x14ac:dyDescent="0.25">
      <c r="C146" s="40"/>
      <c r="L146" s="40"/>
      <c r="Q146" s="40"/>
      <c r="W146" s="40"/>
    </row>
    <row r="147" spans="3:23" ht="15.75" customHeight="1" x14ac:dyDescent="0.25">
      <c r="C147" s="40"/>
      <c r="L147" s="40"/>
      <c r="Q147" s="40"/>
      <c r="W147" s="40"/>
    </row>
    <row r="148" spans="3:23" ht="15.75" customHeight="1" x14ac:dyDescent="0.25">
      <c r="C148" s="40"/>
      <c r="L148" s="40"/>
      <c r="Q148" s="40"/>
      <c r="W148" s="40"/>
    </row>
    <row r="149" spans="3:23" ht="15.75" customHeight="1" x14ac:dyDescent="0.25">
      <c r="C149" s="40"/>
      <c r="L149" s="40"/>
      <c r="Q149" s="40"/>
      <c r="W149" s="40"/>
    </row>
    <row r="150" spans="3:23" ht="15.75" customHeight="1" x14ac:dyDescent="0.25">
      <c r="C150" s="40"/>
      <c r="L150" s="40"/>
      <c r="Q150" s="40"/>
      <c r="W150" s="40"/>
    </row>
    <row r="151" spans="3:23" ht="15.75" customHeight="1" x14ac:dyDescent="0.25">
      <c r="C151" s="40"/>
      <c r="L151" s="40"/>
      <c r="Q151" s="40"/>
      <c r="W151" s="40"/>
    </row>
    <row r="152" spans="3:23" ht="15.75" customHeight="1" x14ac:dyDescent="0.25">
      <c r="C152" s="40"/>
      <c r="L152" s="40"/>
      <c r="Q152" s="40"/>
      <c r="W152" s="40"/>
    </row>
    <row r="153" spans="3:23" ht="15.75" customHeight="1" x14ac:dyDescent="0.25">
      <c r="C153" s="40"/>
      <c r="L153" s="40"/>
      <c r="Q153" s="40"/>
      <c r="W153" s="40"/>
    </row>
    <row r="154" spans="3:23" ht="15.75" customHeight="1" x14ac:dyDescent="0.25">
      <c r="C154" s="40"/>
      <c r="L154" s="40"/>
      <c r="Q154" s="40"/>
      <c r="W154" s="40"/>
    </row>
    <row r="155" spans="3:23" ht="15.75" customHeight="1" x14ac:dyDescent="0.25">
      <c r="C155" s="40"/>
      <c r="L155" s="40"/>
      <c r="Q155" s="40"/>
      <c r="W155" s="40"/>
    </row>
    <row r="156" spans="3:23" ht="15.75" customHeight="1" x14ac:dyDescent="0.25">
      <c r="C156" s="40"/>
      <c r="L156" s="40"/>
      <c r="Q156" s="40"/>
      <c r="W156" s="40"/>
    </row>
    <row r="157" spans="3:23" ht="15.75" customHeight="1" x14ac:dyDescent="0.25">
      <c r="C157" s="40"/>
      <c r="L157" s="40"/>
      <c r="Q157" s="40"/>
      <c r="W157" s="40"/>
    </row>
    <row r="158" spans="3:23" ht="15.75" customHeight="1" x14ac:dyDescent="0.25">
      <c r="C158" s="40"/>
      <c r="L158" s="40"/>
      <c r="Q158" s="40"/>
      <c r="W158" s="40"/>
    </row>
    <row r="159" spans="3:23" ht="15.75" customHeight="1" x14ac:dyDescent="0.25">
      <c r="C159" s="40"/>
      <c r="L159" s="40"/>
      <c r="Q159" s="40"/>
      <c r="W159" s="40"/>
    </row>
    <row r="160" spans="3:23" ht="15.75" customHeight="1" x14ac:dyDescent="0.25">
      <c r="C160" s="40"/>
      <c r="L160" s="40"/>
      <c r="Q160" s="40"/>
      <c r="W160" s="40"/>
    </row>
    <row r="161" spans="3:23" ht="15.75" customHeight="1" x14ac:dyDescent="0.25">
      <c r="C161" s="40"/>
      <c r="L161" s="40"/>
      <c r="Q161" s="40"/>
      <c r="W161" s="40"/>
    </row>
    <row r="162" spans="3:23" ht="15.75" customHeight="1" x14ac:dyDescent="0.25">
      <c r="C162" s="40"/>
      <c r="L162" s="40"/>
      <c r="Q162" s="40"/>
      <c r="W162" s="40"/>
    </row>
    <row r="163" spans="3:23" ht="15.75" customHeight="1" x14ac:dyDescent="0.25">
      <c r="C163" s="40"/>
      <c r="L163" s="40"/>
      <c r="Q163" s="40"/>
      <c r="W163" s="40"/>
    </row>
    <row r="164" spans="3:23" ht="15.75" customHeight="1" x14ac:dyDescent="0.25">
      <c r="C164" s="40"/>
      <c r="L164" s="40"/>
      <c r="Q164" s="40"/>
      <c r="W164" s="40"/>
    </row>
    <row r="165" spans="3:23" ht="15.75" customHeight="1" x14ac:dyDescent="0.25">
      <c r="C165" s="40"/>
      <c r="L165" s="40"/>
      <c r="Q165" s="40"/>
      <c r="W165" s="40"/>
    </row>
    <row r="166" spans="3:23" ht="15.75" customHeight="1" x14ac:dyDescent="0.25">
      <c r="C166" s="40"/>
      <c r="L166" s="40"/>
      <c r="Q166" s="40"/>
      <c r="W166" s="40"/>
    </row>
    <row r="167" spans="3:23" ht="15.75" customHeight="1" x14ac:dyDescent="0.25">
      <c r="C167" s="40"/>
      <c r="L167" s="40"/>
      <c r="Q167" s="40"/>
      <c r="W167" s="40"/>
    </row>
    <row r="168" spans="3:23" ht="15.75" customHeight="1" x14ac:dyDescent="0.25">
      <c r="C168" s="40"/>
      <c r="L168" s="40"/>
      <c r="Q168" s="40"/>
      <c r="W168" s="40"/>
    </row>
    <row r="169" spans="3:23" ht="15.75" customHeight="1" x14ac:dyDescent="0.25">
      <c r="C169" s="40"/>
      <c r="L169" s="40"/>
      <c r="Q169" s="40"/>
      <c r="W169" s="40"/>
    </row>
    <row r="170" spans="3:23" ht="15.75" customHeight="1" x14ac:dyDescent="0.25">
      <c r="C170" s="40"/>
      <c r="L170" s="40"/>
      <c r="Q170" s="40"/>
      <c r="W170" s="40"/>
    </row>
    <row r="171" spans="3:23" ht="15.75" customHeight="1" x14ac:dyDescent="0.25">
      <c r="C171" s="40"/>
      <c r="L171" s="40"/>
      <c r="Q171" s="40"/>
      <c r="W171" s="40"/>
    </row>
    <row r="172" spans="3:23" ht="15.75" customHeight="1" x14ac:dyDescent="0.25">
      <c r="C172" s="40"/>
      <c r="L172" s="40"/>
      <c r="Q172" s="40"/>
      <c r="W172" s="40"/>
    </row>
    <row r="173" spans="3:23" ht="15.75" customHeight="1" x14ac:dyDescent="0.25">
      <c r="C173" s="40"/>
      <c r="L173" s="40"/>
      <c r="Q173" s="40"/>
      <c r="W173" s="40"/>
    </row>
    <row r="174" spans="3:23" ht="15.75" customHeight="1" x14ac:dyDescent="0.25">
      <c r="C174" s="40"/>
      <c r="L174" s="40"/>
      <c r="Q174" s="40"/>
      <c r="W174" s="40"/>
    </row>
    <row r="175" spans="3:23" ht="15.75" customHeight="1" x14ac:dyDescent="0.25">
      <c r="C175" s="40"/>
      <c r="L175" s="40"/>
      <c r="Q175" s="40"/>
      <c r="W175" s="40"/>
    </row>
    <row r="176" spans="3:23" ht="15.75" customHeight="1" x14ac:dyDescent="0.25">
      <c r="C176" s="40"/>
      <c r="L176" s="40"/>
      <c r="Q176" s="40"/>
      <c r="W176" s="40"/>
    </row>
    <row r="177" spans="3:23" ht="15.75" customHeight="1" x14ac:dyDescent="0.25">
      <c r="C177" s="40"/>
      <c r="L177" s="40"/>
      <c r="Q177" s="40"/>
      <c r="W177" s="40"/>
    </row>
    <row r="178" spans="3:23" ht="15.75" customHeight="1" x14ac:dyDescent="0.25">
      <c r="C178" s="40"/>
      <c r="L178" s="40"/>
      <c r="Q178" s="40"/>
      <c r="W178" s="40"/>
    </row>
    <row r="179" spans="3:23" ht="15.75" customHeight="1" x14ac:dyDescent="0.25">
      <c r="C179" s="40"/>
      <c r="L179" s="40"/>
      <c r="Q179" s="40"/>
      <c r="W179" s="40"/>
    </row>
    <row r="180" spans="3:23" ht="15.75" customHeight="1" x14ac:dyDescent="0.25">
      <c r="C180" s="40"/>
      <c r="L180" s="40"/>
      <c r="Q180" s="40"/>
      <c r="W180" s="40"/>
    </row>
    <row r="181" spans="3:23" ht="15.75" customHeight="1" x14ac:dyDescent="0.25">
      <c r="C181" s="40"/>
      <c r="L181" s="40"/>
      <c r="Q181" s="40"/>
      <c r="W181" s="40"/>
    </row>
    <row r="182" spans="3:23" ht="15.75" customHeight="1" x14ac:dyDescent="0.25">
      <c r="C182" s="40"/>
      <c r="L182" s="40"/>
      <c r="Q182" s="40"/>
      <c r="W182" s="40"/>
    </row>
    <row r="183" spans="3:23" ht="15.75" customHeight="1" x14ac:dyDescent="0.25">
      <c r="C183" s="40"/>
      <c r="L183" s="40"/>
      <c r="Q183" s="40"/>
      <c r="W183" s="40"/>
    </row>
    <row r="184" spans="3:23" ht="15.75" customHeight="1" x14ac:dyDescent="0.25">
      <c r="C184" s="40"/>
      <c r="L184" s="40"/>
      <c r="Q184" s="40"/>
      <c r="W184" s="40"/>
    </row>
    <row r="185" spans="3:23" ht="15.75" customHeight="1" x14ac:dyDescent="0.25">
      <c r="C185" s="40"/>
      <c r="L185" s="40"/>
      <c r="Q185" s="40"/>
      <c r="W185" s="40"/>
    </row>
    <row r="186" spans="3:23" ht="15.75" customHeight="1" x14ac:dyDescent="0.25">
      <c r="C186" s="40"/>
      <c r="L186" s="40"/>
      <c r="Q186" s="40"/>
      <c r="W186" s="40"/>
    </row>
    <row r="187" spans="3:23" ht="15.75" customHeight="1" x14ac:dyDescent="0.25">
      <c r="C187" s="40"/>
      <c r="L187" s="40"/>
      <c r="Q187" s="40"/>
      <c r="W187" s="40"/>
    </row>
    <row r="188" spans="3:23" ht="15.75" customHeight="1" x14ac:dyDescent="0.25">
      <c r="C188" s="40"/>
      <c r="L188" s="40"/>
      <c r="Q188" s="40"/>
      <c r="W188" s="40"/>
    </row>
    <row r="189" spans="3:23" ht="15.75" customHeight="1" x14ac:dyDescent="0.25">
      <c r="C189" s="40"/>
      <c r="L189" s="40"/>
      <c r="Q189" s="40"/>
      <c r="W189" s="40"/>
    </row>
    <row r="190" spans="3:23" ht="15.75" customHeight="1" x14ac:dyDescent="0.25">
      <c r="C190" s="40"/>
      <c r="L190" s="40"/>
      <c r="Q190" s="40"/>
      <c r="W190" s="40"/>
    </row>
    <row r="191" spans="3:23" ht="15.75" customHeight="1" x14ac:dyDescent="0.25">
      <c r="C191" s="40"/>
      <c r="L191" s="40"/>
      <c r="Q191" s="40"/>
      <c r="W191" s="40"/>
    </row>
    <row r="192" spans="3:23" ht="15.75" customHeight="1" x14ac:dyDescent="0.25">
      <c r="C192" s="40"/>
      <c r="L192" s="40"/>
      <c r="Q192" s="40"/>
      <c r="W192" s="40"/>
    </row>
    <row r="193" spans="3:23" ht="15.75" customHeight="1" x14ac:dyDescent="0.25">
      <c r="C193" s="40"/>
      <c r="L193" s="40"/>
      <c r="Q193" s="40"/>
      <c r="W193" s="40"/>
    </row>
    <row r="194" spans="3:23" ht="15.75" customHeight="1" x14ac:dyDescent="0.25">
      <c r="C194" s="40"/>
      <c r="L194" s="40"/>
      <c r="Q194" s="40"/>
      <c r="W194" s="40"/>
    </row>
    <row r="195" spans="3:23" ht="15.75" customHeight="1" x14ac:dyDescent="0.25">
      <c r="C195" s="40"/>
      <c r="L195" s="40"/>
      <c r="Q195" s="40"/>
      <c r="W195" s="40"/>
    </row>
    <row r="196" spans="3:23" ht="15.75" customHeight="1" x14ac:dyDescent="0.25">
      <c r="C196" s="40"/>
      <c r="L196" s="40"/>
      <c r="Q196" s="40"/>
      <c r="W196" s="40"/>
    </row>
    <row r="197" spans="3:23" ht="15.75" customHeight="1" x14ac:dyDescent="0.25">
      <c r="C197" s="40"/>
      <c r="L197" s="40"/>
      <c r="Q197" s="40"/>
      <c r="W197" s="40"/>
    </row>
    <row r="198" spans="3:23" ht="15.75" customHeight="1" x14ac:dyDescent="0.25">
      <c r="C198" s="40"/>
      <c r="L198" s="40"/>
      <c r="Q198" s="40"/>
      <c r="W198" s="40"/>
    </row>
    <row r="199" spans="3:23" ht="15.75" customHeight="1" x14ac:dyDescent="0.25">
      <c r="C199" s="40"/>
      <c r="L199" s="40"/>
      <c r="Q199" s="40"/>
      <c r="W199" s="40"/>
    </row>
    <row r="200" spans="3:23" ht="15.75" customHeight="1" x14ac:dyDescent="0.25">
      <c r="C200" s="40"/>
      <c r="L200" s="40"/>
      <c r="Q200" s="40"/>
      <c r="W200" s="40"/>
    </row>
    <row r="201" spans="3:23" ht="15.75" customHeight="1" x14ac:dyDescent="0.25">
      <c r="C201" s="40"/>
      <c r="L201" s="40"/>
      <c r="Q201" s="40"/>
      <c r="W201" s="40"/>
    </row>
    <row r="202" spans="3:23" ht="15.75" customHeight="1" x14ac:dyDescent="0.25">
      <c r="C202" s="40"/>
      <c r="L202" s="40"/>
      <c r="Q202" s="40"/>
      <c r="W202" s="40"/>
    </row>
    <row r="203" spans="3:23" ht="15.75" customHeight="1" x14ac:dyDescent="0.25">
      <c r="C203" s="40"/>
      <c r="L203" s="40"/>
      <c r="Q203" s="40"/>
      <c r="W203" s="40"/>
    </row>
    <row r="204" spans="3:23" ht="15.75" customHeight="1" x14ac:dyDescent="0.25">
      <c r="C204" s="40"/>
      <c r="L204" s="40"/>
      <c r="Q204" s="40"/>
      <c r="W204" s="40"/>
    </row>
    <row r="205" spans="3:23" ht="15.75" customHeight="1" x14ac:dyDescent="0.25">
      <c r="C205" s="40"/>
      <c r="L205" s="40"/>
      <c r="Q205" s="40"/>
      <c r="W205" s="40"/>
    </row>
    <row r="206" spans="3:23" ht="15.75" customHeight="1" x14ac:dyDescent="0.25">
      <c r="C206" s="40"/>
      <c r="L206" s="40"/>
      <c r="Q206" s="40"/>
      <c r="W206" s="40"/>
    </row>
    <row r="207" spans="3:23" ht="15.75" customHeight="1" x14ac:dyDescent="0.25">
      <c r="C207" s="40"/>
      <c r="L207" s="40"/>
      <c r="Q207" s="40"/>
      <c r="W207" s="40"/>
    </row>
    <row r="208" spans="3:23" ht="15.75" customHeight="1" x14ac:dyDescent="0.25">
      <c r="C208" s="40"/>
      <c r="L208" s="40"/>
      <c r="Q208" s="40"/>
      <c r="W208" s="40"/>
    </row>
    <row r="209" spans="3:23" ht="15.75" customHeight="1" x14ac:dyDescent="0.25">
      <c r="C209" s="40"/>
      <c r="L209" s="40"/>
      <c r="Q209" s="40"/>
      <c r="W209" s="40"/>
    </row>
    <row r="210" spans="3:23" ht="15.75" customHeight="1" x14ac:dyDescent="0.25">
      <c r="C210" s="40"/>
      <c r="L210" s="40"/>
      <c r="Q210" s="40"/>
      <c r="W210" s="40"/>
    </row>
    <row r="211" spans="3:23" ht="15.75" customHeight="1" x14ac:dyDescent="0.25">
      <c r="C211" s="40"/>
      <c r="L211" s="40"/>
      <c r="Q211" s="40"/>
      <c r="W211" s="40"/>
    </row>
    <row r="212" spans="3:23" ht="15.75" customHeight="1" x14ac:dyDescent="0.25">
      <c r="C212" s="40"/>
      <c r="L212" s="40"/>
      <c r="Q212" s="40"/>
      <c r="W212" s="40"/>
    </row>
    <row r="213" spans="3:23" ht="15.75" customHeight="1" x14ac:dyDescent="0.25">
      <c r="C213" s="40"/>
      <c r="L213" s="40"/>
      <c r="Q213" s="40"/>
      <c r="W213" s="40"/>
    </row>
    <row r="214" spans="3:23" ht="15.75" customHeight="1" x14ac:dyDescent="0.25">
      <c r="C214" s="40"/>
      <c r="L214" s="40"/>
      <c r="Q214" s="40"/>
      <c r="W214" s="40"/>
    </row>
    <row r="215" spans="3:23" ht="15.75" customHeight="1" x14ac:dyDescent="0.25">
      <c r="C215" s="40"/>
      <c r="L215" s="40"/>
      <c r="Q215" s="40"/>
      <c r="W215" s="40"/>
    </row>
    <row r="216" spans="3:23" ht="15.75" customHeight="1" x14ac:dyDescent="0.25">
      <c r="C216" s="40"/>
      <c r="L216" s="40"/>
      <c r="Q216" s="40"/>
      <c r="W216" s="40"/>
    </row>
    <row r="217" spans="3:23" ht="15.75" customHeight="1" x14ac:dyDescent="0.25">
      <c r="C217" s="40"/>
      <c r="L217" s="40"/>
      <c r="Q217" s="40"/>
      <c r="W217" s="40"/>
    </row>
    <row r="218" spans="3:23" ht="15.75" customHeight="1" x14ac:dyDescent="0.25">
      <c r="C218" s="40"/>
      <c r="L218" s="40"/>
      <c r="Q218" s="40"/>
      <c r="W218" s="40"/>
    </row>
    <row r="219" spans="3:23" ht="15.75" customHeight="1" x14ac:dyDescent="0.25">
      <c r="C219" s="40"/>
      <c r="L219" s="40"/>
      <c r="Q219" s="40"/>
      <c r="W219" s="40"/>
    </row>
    <row r="220" spans="3:23" ht="15.75" customHeight="1" x14ac:dyDescent="0.25">
      <c r="C220" s="40"/>
      <c r="L220" s="40"/>
      <c r="Q220" s="40"/>
      <c r="W220" s="40"/>
    </row>
    <row r="221" spans="3:23" ht="15.75" customHeight="1" x14ac:dyDescent="0.25">
      <c r="C221" s="40"/>
      <c r="L221" s="40"/>
      <c r="Q221" s="40"/>
      <c r="W221" s="40"/>
    </row>
    <row r="222" spans="3:23" ht="15.75" customHeight="1" x14ac:dyDescent="0.25">
      <c r="C222" s="40"/>
      <c r="L222" s="40"/>
      <c r="Q222" s="40"/>
      <c r="W222" s="40"/>
    </row>
    <row r="223" spans="3:23" ht="15.75" customHeight="1" x14ac:dyDescent="0.25">
      <c r="C223" s="40"/>
      <c r="L223" s="40"/>
      <c r="Q223" s="40"/>
      <c r="W223" s="40"/>
    </row>
    <row r="224" spans="3:23" ht="15.75" customHeight="1" x14ac:dyDescent="0.25">
      <c r="C224" s="40"/>
      <c r="L224" s="40"/>
      <c r="Q224" s="40"/>
      <c r="W224" s="40"/>
    </row>
    <row r="225" spans="3:23" ht="15.75" customHeight="1" x14ac:dyDescent="0.25">
      <c r="C225" s="40"/>
      <c r="L225" s="40"/>
      <c r="Q225" s="40"/>
      <c r="W225" s="40"/>
    </row>
    <row r="226" spans="3:23" ht="15.75" customHeight="1" x14ac:dyDescent="0.25">
      <c r="C226" s="40"/>
      <c r="L226" s="40"/>
      <c r="Q226" s="40"/>
      <c r="W226" s="40"/>
    </row>
    <row r="227" spans="3:23" ht="15.75" customHeight="1" x14ac:dyDescent="0.25">
      <c r="C227" s="40"/>
      <c r="L227" s="40"/>
      <c r="Q227" s="40"/>
      <c r="W227" s="40"/>
    </row>
    <row r="228" spans="3:23" ht="15.75" customHeight="1" x14ac:dyDescent="0.25">
      <c r="C228" s="40"/>
      <c r="L228" s="40"/>
      <c r="Q228" s="40"/>
      <c r="W228" s="40"/>
    </row>
    <row r="229" spans="3:23" ht="15.75" customHeight="1" x14ac:dyDescent="0.25">
      <c r="C229" s="40"/>
      <c r="L229" s="40"/>
      <c r="Q229" s="40"/>
      <c r="W229" s="40"/>
    </row>
    <row r="230" spans="3:23" ht="15.75" customHeight="1" x14ac:dyDescent="0.25">
      <c r="C230" s="40"/>
      <c r="L230" s="40"/>
      <c r="Q230" s="40"/>
      <c r="W230" s="40"/>
    </row>
    <row r="231" spans="3:23" ht="15.75" customHeight="1" x14ac:dyDescent="0.25">
      <c r="C231" s="40"/>
      <c r="L231" s="40"/>
      <c r="Q231" s="40"/>
      <c r="W231" s="40"/>
    </row>
    <row r="232" spans="3:23" ht="15.75" customHeight="1" x14ac:dyDescent="0.25">
      <c r="C232" s="40"/>
      <c r="L232" s="40"/>
      <c r="Q232" s="40"/>
      <c r="W232" s="40"/>
    </row>
    <row r="233" spans="3:23" ht="15.75" customHeight="1" x14ac:dyDescent="0.25">
      <c r="C233" s="40"/>
      <c r="L233" s="40"/>
      <c r="Q233" s="40"/>
      <c r="W233" s="40"/>
    </row>
    <row r="234" spans="3:23" ht="15.75" customHeight="1" x14ac:dyDescent="0.25">
      <c r="C234" s="40"/>
      <c r="L234" s="40"/>
      <c r="Q234" s="40"/>
      <c r="W234" s="40"/>
    </row>
    <row r="235" spans="3:23" ht="15.75" customHeight="1" x14ac:dyDescent="0.25">
      <c r="C235" s="40"/>
      <c r="L235" s="40"/>
      <c r="Q235" s="40"/>
      <c r="W235" s="40"/>
    </row>
    <row r="236" spans="3:23" ht="15.75" customHeight="1" x14ac:dyDescent="0.25">
      <c r="C236" s="40"/>
      <c r="L236" s="40"/>
      <c r="Q236" s="40"/>
      <c r="W236" s="40"/>
    </row>
    <row r="237" spans="3:23" ht="15.75" customHeight="1" x14ac:dyDescent="0.25">
      <c r="C237" s="40"/>
      <c r="L237" s="40"/>
      <c r="Q237" s="40"/>
      <c r="W237" s="40"/>
    </row>
    <row r="238" spans="3:23" ht="15.75" customHeight="1" x14ac:dyDescent="0.25">
      <c r="C238" s="40"/>
      <c r="L238" s="40"/>
      <c r="Q238" s="40"/>
      <c r="W238" s="40"/>
    </row>
    <row r="239" spans="3:23" ht="15.75" customHeight="1" x14ac:dyDescent="0.25">
      <c r="C239" s="40"/>
      <c r="L239" s="40"/>
      <c r="Q239" s="40"/>
      <c r="W239" s="40"/>
    </row>
    <row r="240" spans="3:23" ht="15.75" customHeight="1" x14ac:dyDescent="0.25">
      <c r="C240" s="40"/>
      <c r="L240" s="40"/>
      <c r="Q240" s="40"/>
      <c r="W240" s="40"/>
    </row>
    <row r="241" spans="3:23" ht="15.75" customHeight="1" x14ac:dyDescent="0.25">
      <c r="C241" s="40"/>
      <c r="L241" s="40"/>
      <c r="Q241" s="40"/>
      <c r="W241" s="40"/>
    </row>
    <row r="242" spans="3:23" ht="15.75" customHeight="1" x14ac:dyDescent="0.25">
      <c r="C242" s="40"/>
      <c r="L242" s="40"/>
      <c r="Q242" s="40"/>
      <c r="W242" s="40"/>
    </row>
    <row r="243" spans="3:23" ht="15.75" customHeight="1" x14ac:dyDescent="0.25">
      <c r="C243" s="40"/>
      <c r="L243" s="40"/>
      <c r="Q243" s="40"/>
      <c r="W243" s="40"/>
    </row>
    <row r="244" spans="3:23" ht="15.75" customHeight="1" x14ac:dyDescent="0.25">
      <c r="C244" s="40"/>
      <c r="L244" s="40"/>
      <c r="Q244" s="40"/>
      <c r="W244" s="40"/>
    </row>
    <row r="245" spans="3:23" ht="15.75" customHeight="1" x14ac:dyDescent="0.25">
      <c r="C245" s="40"/>
      <c r="L245" s="40"/>
      <c r="Q245" s="40"/>
      <c r="W245" s="40"/>
    </row>
    <row r="246" spans="3:23" ht="15.75" customHeight="1" x14ac:dyDescent="0.25">
      <c r="C246" s="40"/>
      <c r="L246" s="40"/>
      <c r="Q246" s="40"/>
      <c r="W246" s="40"/>
    </row>
    <row r="247" spans="3:23" ht="15.75" customHeight="1" x14ac:dyDescent="0.25">
      <c r="C247" s="40"/>
      <c r="L247" s="40"/>
      <c r="Q247" s="40"/>
      <c r="W247" s="40"/>
    </row>
    <row r="248" spans="3:23" ht="15.75" customHeight="1" x14ac:dyDescent="0.25">
      <c r="C248" s="40"/>
      <c r="L248" s="40"/>
      <c r="Q248" s="40"/>
      <c r="W248" s="40"/>
    </row>
    <row r="249" spans="3:23" ht="15.75" customHeight="1" x14ac:dyDescent="0.25">
      <c r="C249" s="40"/>
      <c r="L249" s="40"/>
      <c r="Q249" s="40"/>
      <c r="W249" s="40"/>
    </row>
    <row r="250" spans="3:23" ht="15.75" customHeight="1" x14ac:dyDescent="0.25">
      <c r="C250" s="40"/>
      <c r="L250" s="40"/>
      <c r="Q250" s="40"/>
      <c r="W250" s="40"/>
    </row>
    <row r="251" spans="3:23" ht="15.75" customHeight="1" x14ac:dyDescent="0.25">
      <c r="C251" s="40"/>
      <c r="L251" s="40"/>
      <c r="Q251" s="40"/>
      <c r="W251" s="40"/>
    </row>
    <row r="252" spans="3:23" ht="15.75" customHeight="1" x14ac:dyDescent="0.25">
      <c r="C252" s="40"/>
      <c r="L252" s="40"/>
      <c r="Q252" s="40"/>
      <c r="W252" s="40"/>
    </row>
    <row r="253" spans="3:23" ht="15.75" customHeight="1" x14ac:dyDescent="0.25">
      <c r="C253" s="40"/>
      <c r="L253" s="40"/>
      <c r="Q253" s="40"/>
      <c r="W253" s="40"/>
    </row>
    <row r="254" spans="3:23" ht="15.75" customHeight="1" x14ac:dyDescent="0.25">
      <c r="C254" s="40"/>
      <c r="L254" s="40"/>
      <c r="Q254" s="40"/>
      <c r="W254" s="40"/>
    </row>
    <row r="255" spans="3:23" ht="15.75" customHeight="1" x14ac:dyDescent="0.25">
      <c r="C255" s="40"/>
      <c r="L255" s="40"/>
      <c r="Q255" s="40"/>
      <c r="W255" s="40"/>
    </row>
    <row r="256" spans="3:23" ht="15.75" customHeight="1" x14ac:dyDescent="0.25">
      <c r="C256" s="40"/>
      <c r="L256" s="40"/>
      <c r="Q256" s="40"/>
      <c r="W256" s="40"/>
    </row>
    <row r="257" spans="3:23" ht="15.75" customHeight="1" x14ac:dyDescent="0.25">
      <c r="C257" s="40"/>
      <c r="L257" s="40"/>
      <c r="Q257" s="40"/>
      <c r="W257" s="40"/>
    </row>
    <row r="258" spans="3:23" ht="15.75" customHeight="1" x14ac:dyDescent="0.25">
      <c r="C258" s="40"/>
      <c r="L258" s="40"/>
      <c r="Q258" s="40"/>
      <c r="W258" s="40"/>
    </row>
    <row r="259" spans="3:23" ht="15.75" customHeight="1" x14ac:dyDescent="0.25">
      <c r="C259" s="40"/>
      <c r="L259" s="40"/>
      <c r="Q259" s="40"/>
      <c r="W259" s="40"/>
    </row>
    <row r="260" spans="3:23" ht="15.75" customHeight="1" x14ac:dyDescent="0.25">
      <c r="C260" s="40"/>
      <c r="L260" s="40"/>
      <c r="Q260" s="40"/>
      <c r="W260" s="40"/>
    </row>
    <row r="261" spans="3:23" ht="15.75" customHeight="1" x14ac:dyDescent="0.25">
      <c r="C261" s="40"/>
      <c r="L261" s="40"/>
      <c r="Q261" s="40"/>
      <c r="W261" s="40"/>
    </row>
    <row r="262" spans="3:23" ht="15.75" customHeight="1" x14ac:dyDescent="0.25">
      <c r="C262" s="40"/>
      <c r="L262" s="40"/>
      <c r="Q262" s="40"/>
      <c r="W262" s="40"/>
    </row>
    <row r="263" spans="3:23" ht="15.75" customHeight="1" x14ac:dyDescent="0.25">
      <c r="C263" s="40"/>
      <c r="L263" s="40"/>
      <c r="Q263" s="40"/>
      <c r="W263" s="40"/>
    </row>
    <row r="264" spans="3:23" ht="15.75" customHeight="1" x14ac:dyDescent="0.25">
      <c r="C264" s="40"/>
      <c r="L264" s="40"/>
      <c r="Q264" s="40"/>
      <c r="W264" s="40"/>
    </row>
    <row r="265" spans="3:23" ht="15.75" customHeight="1" x14ac:dyDescent="0.25">
      <c r="C265" s="40"/>
      <c r="L265" s="40"/>
      <c r="Q265" s="40"/>
      <c r="W265" s="40"/>
    </row>
    <row r="266" spans="3:23" ht="15.75" customHeight="1" x14ac:dyDescent="0.25">
      <c r="C266" s="40"/>
      <c r="L266" s="40"/>
      <c r="Q266" s="40"/>
      <c r="W266" s="40"/>
    </row>
    <row r="267" spans="3:23" ht="15.75" customHeight="1" x14ac:dyDescent="0.25">
      <c r="C267" s="40"/>
      <c r="L267" s="40"/>
      <c r="Q267" s="40"/>
      <c r="W267" s="40"/>
    </row>
    <row r="268" spans="3:23" ht="15.75" customHeight="1" x14ac:dyDescent="0.25">
      <c r="C268" s="40"/>
      <c r="L268" s="40"/>
      <c r="Q268" s="40"/>
      <c r="W268" s="40"/>
    </row>
    <row r="269" spans="3:23" ht="15.75" customHeight="1" x14ac:dyDescent="0.25">
      <c r="C269" s="40"/>
      <c r="L269" s="40"/>
      <c r="Q269" s="40"/>
      <c r="W269" s="40"/>
    </row>
    <row r="270" spans="3:23" ht="15.75" customHeight="1" x14ac:dyDescent="0.25">
      <c r="C270" s="40"/>
      <c r="L270" s="40"/>
      <c r="Q270" s="40"/>
      <c r="W270" s="40"/>
    </row>
    <row r="271" spans="3:23" ht="15.75" customHeight="1" x14ac:dyDescent="0.25">
      <c r="C271" s="40"/>
      <c r="L271" s="40"/>
      <c r="Q271" s="40"/>
      <c r="W271" s="40"/>
    </row>
    <row r="272" spans="3:23" ht="15.75" customHeight="1" x14ac:dyDescent="0.25">
      <c r="C272" s="40"/>
      <c r="L272" s="40"/>
      <c r="Q272" s="40"/>
      <c r="W272" s="40"/>
    </row>
    <row r="273" spans="3:23" ht="15.75" customHeight="1" x14ac:dyDescent="0.25">
      <c r="C273" s="40"/>
      <c r="L273" s="40"/>
      <c r="Q273" s="40"/>
      <c r="W273" s="40"/>
    </row>
    <row r="274" spans="3:23" ht="15.75" customHeight="1" x14ac:dyDescent="0.25">
      <c r="C274" s="40"/>
      <c r="L274" s="40"/>
      <c r="Q274" s="40"/>
      <c r="W274" s="40"/>
    </row>
    <row r="275" spans="3:23" ht="15.75" customHeight="1" x14ac:dyDescent="0.25">
      <c r="C275" s="40"/>
      <c r="L275" s="40"/>
      <c r="Q275" s="40"/>
      <c r="W275" s="40"/>
    </row>
    <row r="276" spans="3:23" ht="15.75" customHeight="1" x14ac:dyDescent="0.2"/>
    <row r="277" spans="3:23" ht="15.75" customHeight="1" x14ac:dyDescent="0.2"/>
    <row r="278" spans="3:23" ht="15.75" customHeight="1" x14ac:dyDescent="0.2"/>
    <row r="279" spans="3:23" ht="15.75" customHeight="1" x14ac:dyDescent="0.2"/>
    <row r="280" spans="3:23" ht="15.75" customHeight="1" x14ac:dyDescent="0.2"/>
    <row r="281" spans="3:23" ht="15.75" customHeight="1" x14ac:dyDescent="0.2"/>
    <row r="282" spans="3:23" ht="15.75" customHeight="1" x14ac:dyDescent="0.2"/>
    <row r="283" spans="3:23" ht="15.75" customHeight="1" x14ac:dyDescent="0.2"/>
    <row r="284" spans="3:23" ht="15.75" customHeight="1" x14ac:dyDescent="0.2"/>
    <row r="285" spans="3:23" ht="15.75" customHeight="1" x14ac:dyDescent="0.2"/>
    <row r="286" spans="3:23" ht="15.75" customHeight="1" x14ac:dyDescent="0.2"/>
    <row r="287" spans="3:23" ht="15.75" customHeight="1" x14ac:dyDescent="0.2"/>
    <row r="288" spans="3:23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3">
    <mergeCell ref="W1:Y1"/>
    <mergeCell ref="C2:C3"/>
    <mergeCell ref="D2:D3"/>
    <mergeCell ref="E2:E3"/>
    <mergeCell ref="F2:F3"/>
    <mergeCell ref="L2:P2"/>
    <mergeCell ref="Q2:V2"/>
    <mergeCell ref="W2:Y2"/>
    <mergeCell ref="B1:B3"/>
    <mergeCell ref="C1:F1"/>
    <mergeCell ref="G1:J1"/>
    <mergeCell ref="L1:P1"/>
    <mergeCell ref="Q1:V1"/>
  </mergeCells>
  <pageMargins left="0.25" right="0.25" top="0.75" bottom="0.75" header="0" footer="0"/>
  <pageSetup paperSize="9" firstPageNumber="2147483648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98"/>
  <sheetViews>
    <sheetView workbookViewId="0">
      <pane ySplit="3" topLeftCell="A4" activePane="bottomLeft" state="frozen"/>
      <selection activeCell="B5" sqref="B5"/>
      <selection pane="bottomLeft"/>
    </sheetView>
  </sheetViews>
  <sheetFormatPr defaultColWidth="12.625" defaultRowHeight="15" customHeight="1" x14ac:dyDescent="0.2"/>
  <cols>
    <col min="1" max="1" width="6.625" customWidth="1"/>
    <col min="2" max="2" width="25.75" customWidth="1"/>
    <col min="3" max="3" width="6.5" customWidth="1"/>
    <col min="4" max="4" width="6" customWidth="1"/>
    <col min="5" max="5" width="6.5" customWidth="1"/>
    <col min="6" max="10" width="6.125" customWidth="1"/>
    <col min="11" max="11" width="11.375" customWidth="1"/>
    <col min="12" max="12" width="6.5" customWidth="1"/>
    <col min="13" max="13" width="7.5" customWidth="1"/>
    <col min="14" max="14" width="8.25" customWidth="1"/>
    <col min="15" max="15" width="7.375" customWidth="1"/>
    <col min="16" max="16" width="8.125" customWidth="1"/>
    <col min="17" max="17" width="7.125" customWidth="1"/>
    <col min="18" max="19" width="7.75" customWidth="1"/>
    <col min="20" max="20" width="7.375" customWidth="1"/>
    <col min="21" max="22" width="8" customWidth="1"/>
    <col min="23" max="23" width="7" customWidth="1"/>
    <col min="24" max="24" width="7.375" customWidth="1"/>
    <col min="25" max="25" width="8.25" customWidth="1"/>
    <col min="26" max="26" width="11" customWidth="1"/>
  </cols>
  <sheetData>
    <row r="1" spans="1:25" ht="31.5" customHeight="1" x14ac:dyDescent="0.25">
      <c r="A1" s="1" t="s">
        <v>107</v>
      </c>
      <c r="B1" s="68" t="s">
        <v>0</v>
      </c>
      <c r="C1" s="71" t="s">
        <v>1</v>
      </c>
      <c r="D1" s="72"/>
      <c r="E1" s="72"/>
      <c r="F1" s="73"/>
      <c r="G1" s="74" t="s">
        <v>2</v>
      </c>
      <c r="H1" s="72"/>
      <c r="I1" s="72"/>
      <c r="J1" s="72"/>
      <c r="K1" s="2" t="s">
        <v>3</v>
      </c>
      <c r="L1" s="75" t="s">
        <v>4</v>
      </c>
      <c r="M1" s="72"/>
      <c r="N1" s="72"/>
      <c r="O1" s="72"/>
      <c r="P1" s="73"/>
      <c r="Q1" s="76" t="s">
        <v>5</v>
      </c>
      <c r="R1" s="72"/>
      <c r="S1" s="72"/>
      <c r="T1" s="72"/>
      <c r="U1" s="72"/>
      <c r="V1" s="73"/>
      <c r="W1" s="77" t="s">
        <v>6</v>
      </c>
      <c r="X1" s="72"/>
      <c r="Y1" s="73"/>
    </row>
    <row r="2" spans="1:25" ht="25.5" customHeight="1" x14ac:dyDescent="0.2">
      <c r="B2" s="69"/>
      <c r="C2" s="78" t="s">
        <v>7</v>
      </c>
      <c r="D2" s="79" t="s">
        <v>8</v>
      </c>
      <c r="E2" s="79" t="s">
        <v>9</v>
      </c>
      <c r="F2" s="79" t="s">
        <v>10</v>
      </c>
      <c r="G2" s="3"/>
      <c r="H2" s="3"/>
      <c r="I2" s="3"/>
      <c r="J2" s="3"/>
      <c r="K2" s="3"/>
      <c r="L2" s="75" t="s">
        <v>11</v>
      </c>
      <c r="M2" s="72"/>
      <c r="N2" s="72"/>
      <c r="O2" s="72"/>
      <c r="P2" s="73"/>
      <c r="Q2" s="76" t="s">
        <v>11</v>
      </c>
      <c r="R2" s="72"/>
      <c r="S2" s="72"/>
      <c r="T2" s="72"/>
      <c r="U2" s="72"/>
      <c r="V2" s="73"/>
      <c r="W2" s="77" t="s">
        <v>11</v>
      </c>
      <c r="X2" s="72"/>
      <c r="Y2" s="73"/>
    </row>
    <row r="3" spans="1:25" ht="81.75" customHeight="1" x14ac:dyDescent="0.2">
      <c r="B3" s="70"/>
      <c r="C3" s="70"/>
      <c r="D3" s="70"/>
      <c r="E3" s="70"/>
      <c r="F3" s="70"/>
      <c r="G3" s="4" t="s">
        <v>12</v>
      </c>
      <c r="H3" s="5" t="s">
        <v>13</v>
      </c>
      <c r="I3" s="5" t="s">
        <v>14</v>
      </c>
      <c r="J3" s="5" t="s">
        <v>15</v>
      </c>
      <c r="K3" s="6"/>
      <c r="L3" s="7" t="s">
        <v>12</v>
      </c>
      <c r="M3" s="8" t="s">
        <v>16</v>
      </c>
      <c r="N3" s="8" t="s">
        <v>17</v>
      </c>
      <c r="O3" s="8" t="s">
        <v>18</v>
      </c>
      <c r="P3" s="8" t="s">
        <v>19</v>
      </c>
      <c r="Q3" s="9" t="s">
        <v>12</v>
      </c>
      <c r="R3" s="10" t="s">
        <v>20</v>
      </c>
      <c r="S3" s="10" t="s">
        <v>21</v>
      </c>
      <c r="T3" s="10" t="s">
        <v>22</v>
      </c>
      <c r="U3" s="10" t="s">
        <v>23</v>
      </c>
      <c r="V3" s="10" t="s">
        <v>24</v>
      </c>
      <c r="W3" s="11" t="s">
        <v>12</v>
      </c>
      <c r="X3" s="12" t="s">
        <v>25</v>
      </c>
      <c r="Y3" s="12" t="s">
        <v>26</v>
      </c>
    </row>
    <row r="4" spans="1:25" x14ac:dyDescent="0.2">
      <c r="A4" s="13">
        <v>1</v>
      </c>
      <c r="B4" s="14" t="s">
        <v>27</v>
      </c>
      <c r="C4" s="15">
        <v>571</v>
      </c>
      <c r="D4" s="16">
        <v>235</v>
      </c>
      <c r="E4" s="16">
        <v>297</v>
      </c>
      <c r="F4" s="16">
        <v>39</v>
      </c>
      <c r="G4" s="16">
        <f>H4+I4+J4</f>
        <v>551</v>
      </c>
      <c r="H4" s="16">
        <f>M4+N4+O4+P4</f>
        <v>235</v>
      </c>
      <c r="I4" s="16">
        <f t="shared" ref="I4:I9" si="0">R4+S4+T4+U4+V4</f>
        <v>280</v>
      </c>
      <c r="J4" s="16">
        <f t="shared" ref="J4:J9" si="1">X4+Y4</f>
        <v>36</v>
      </c>
      <c r="K4" s="16">
        <f t="shared" ref="K4:K40" si="2">G4/C4*100</f>
        <v>96.497373029772319</v>
      </c>
      <c r="L4" s="17">
        <v>235</v>
      </c>
      <c r="M4" s="16">
        <v>59</v>
      </c>
      <c r="N4" s="16">
        <v>62</v>
      </c>
      <c r="O4" s="16">
        <v>64</v>
      </c>
      <c r="P4" s="16">
        <v>50</v>
      </c>
      <c r="Q4" s="9">
        <v>280</v>
      </c>
      <c r="R4" s="16">
        <v>47</v>
      </c>
      <c r="S4" s="16">
        <v>52</v>
      </c>
      <c r="T4" s="16">
        <v>55</v>
      </c>
      <c r="U4" s="16">
        <v>64</v>
      </c>
      <c r="V4" s="16">
        <v>62</v>
      </c>
      <c r="W4" s="18">
        <v>36</v>
      </c>
      <c r="X4" s="16">
        <v>15</v>
      </c>
      <c r="Y4" s="16">
        <v>21</v>
      </c>
    </row>
    <row r="5" spans="1:25" x14ac:dyDescent="0.2">
      <c r="A5" s="13">
        <v>2</v>
      </c>
      <c r="B5" s="14" t="s">
        <v>28</v>
      </c>
      <c r="C5" s="15">
        <v>899</v>
      </c>
      <c r="D5" s="16">
        <v>396</v>
      </c>
      <c r="E5" s="16">
        <v>446</v>
      </c>
      <c r="F5" s="16">
        <v>57</v>
      </c>
      <c r="G5" s="16">
        <v>813</v>
      </c>
      <c r="H5" s="16">
        <v>396</v>
      </c>
      <c r="I5" s="16">
        <f t="shared" si="0"/>
        <v>380</v>
      </c>
      <c r="J5" s="16">
        <f t="shared" si="1"/>
        <v>37</v>
      </c>
      <c r="K5" s="16">
        <f t="shared" si="2"/>
        <v>90.433815350389324</v>
      </c>
      <c r="L5" s="17">
        <v>396</v>
      </c>
      <c r="M5" s="16">
        <v>98</v>
      </c>
      <c r="N5" s="16">
        <v>111</v>
      </c>
      <c r="O5" s="16">
        <v>90</v>
      </c>
      <c r="P5" s="16">
        <v>97</v>
      </c>
      <c r="Q5" s="9">
        <v>380</v>
      </c>
      <c r="R5" s="16">
        <v>88</v>
      </c>
      <c r="S5" s="16">
        <v>81</v>
      </c>
      <c r="T5" s="16">
        <v>69</v>
      </c>
      <c r="U5" s="16">
        <v>68</v>
      </c>
      <c r="V5" s="16">
        <v>74</v>
      </c>
      <c r="W5" s="18">
        <v>37</v>
      </c>
      <c r="X5" s="16">
        <v>20</v>
      </c>
      <c r="Y5" s="16">
        <v>17</v>
      </c>
    </row>
    <row r="6" spans="1:25" x14ac:dyDescent="0.2">
      <c r="A6" s="13">
        <v>3</v>
      </c>
      <c r="B6" s="14" t="s">
        <v>29</v>
      </c>
      <c r="C6" s="15">
        <v>929</v>
      </c>
      <c r="D6" s="16">
        <v>405</v>
      </c>
      <c r="E6" s="16">
        <v>474</v>
      </c>
      <c r="F6" s="16">
        <v>50</v>
      </c>
      <c r="G6" s="16">
        <f t="shared" ref="G6:G9" si="3">H6+I6+J6</f>
        <v>761</v>
      </c>
      <c r="H6" s="16">
        <f t="shared" ref="H6:H9" si="4">M6+N6+O6+P6</f>
        <v>404</v>
      </c>
      <c r="I6" s="16">
        <f t="shared" si="0"/>
        <v>329</v>
      </c>
      <c r="J6" s="16">
        <f t="shared" si="1"/>
        <v>28</v>
      </c>
      <c r="K6" s="16">
        <f t="shared" si="2"/>
        <v>81.916038751345539</v>
      </c>
      <c r="L6" s="17">
        <f t="shared" ref="L6:L9" si="5">M6+N6+O6+P6</f>
        <v>404</v>
      </c>
      <c r="M6" s="16">
        <v>114</v>
      </c>
      <c r="N6" s="16">
        <v>91</v>
      </c>
      <c r="O6" s="16">
        <v>98</v>
      </c>
      <c r="P6" s="16">
        <v>101</v>
      </c>
      <c r="Q6" s="9">
        <f t="shared" ref="Q6:Q9" si="6">R6+S6+T6+U6+V6</f>
        <v>329</v>
      </c>
      <c r="R6" s="16">
        <v>99</v>
      </c>
      <c r="S6" s="16">
        <v>63</v>
      </c>
      <c r="T6" s="16">
        <v>65</v>
      </c>
      <c r="U6" s="16">
        <v>59</v>
      </c>
      <c r="V6" s="16">
        <v>43</v>
      </c>
      <c r="W6" s="18">
        <f t="shared" ref="W6:W9" si="7">X6+Y6</f>
        <v>28</v>
      </c>
      <c r="X6" s="16">
        <v>9</v>
      </c>
      <c r="Y6" s="16">
        <v>19</v>
      </c>
    </row>
    <row r="7" spans="1:25" x14ac:dyDescent="0.2">
      <c r="A7" s="13">
        <v>4</v>
      </c>
      <c r="B7" s="14" t="s">
        <v>30</v>
      </c>
      <c r="C7" s="15">
        <f>D7+E7+F7</f>
        <v>91</v>
      </c>
      <c r="D7" s="16">
        <v>52</v>
      </c>
      <c r="E7" s="16">
        <v>39</v>
      </c>
      <c r="F7" s="16">
        <v>0</v>
      </c>
      <c r="G7" s="16">
        <f t="shared" si="3"/>
        <v>75</v>
      </c>
      <c r="H7" s="16">
        <f t="shared" si="4"/>
        <v>52</v>
      </c>
      <c r="I7" s="16">
        <f t="shared" si="0"/>
        <v>23</v>
      </c>
      <c r="J7" s="16">
        <f t="shared" si="1"/>
        <v>0</v>
      </c>
      <c r="K7" s="16">
        <f t="shared" si="2"/>
        <v>82.417582417582409</v>
      </c>
      <c r="L7" s="17">
        <f t="shared" si="5"/>
        <v>52</v>
      </c>
      <c r="M7" s="16">
        <v>20</v>
      </c>
      <c r="N7" s="16">
        <v>10</v>
      </c>
      <c r="O7" s="16">
        <v>11</v>
      </c>
      <c r="P7" s="16">
        <v>11</v>
      </c>
      <c r="Q7" s="9">
        <f t="shared" si="6"/>
        <v>23</v>
      </c>
      <c r="R7" s="16">
        <v>7</v>
      </c>
      <c r="S7" s="16">
        <v>7</v>
      </c>
      <c r="T7" s="16">
        <v>6</v>
      </c>
      <c r="U7" s="16">
        <v>1</v>
      </c>
      <c r="V7" s="16">
        <v>2</v>
      </c>
      <c r="W7" s="18">
        <f t="shared" si="7"/>
        <v>0</v>
      </c>
      <c r="X7" s="16"/>
      <c r="Y7" s="16"/>
    </row>
    <row r="8" spans="1:25" x14ac:dyDescent="0.2">
      <c r="A8" s="13">
        <v>5</v>
      </c>
      <c r="B8" s="14" t="s">
        <v>31</v>
      </c>
      <c r="C8" s="15">
        <v>272</v>
      </c>
      <c r="D8" s="16">
        <v>101</v>
      </c>
      <c r="E8" s="16">
        <v>137</v>
      </c>
      <c r="F8" s="16">
        <v>34</v>
      </c>
      <c r="G8" s="16">
        <f t="shared" si="3"/>
        <v>118</v>
      </c>
      <c r="H8" s="16">
        <f t="shared" si="4"/>
        <v>99</v>
      </c>
      <c r="I8" s="16">
        <f t="shared" si="0"/>
        <v>19</v>
      </c>
      <c r="J8" s="16">
        <f t="shared" si="1"/>
        <v>0</v>
      </c>
      <c r="K8" s="16">
        <f t="shared" si="2"/>
        <v>43.382352941176471</v>
      </c>
      <c r="L8" s="17">
        <v>99</v>
      </c>
      <c r="M8" s="16">
        <v>25</v>
      </c>
      <c r="N8" s="16">
        <v>22</v>
      </c>
      <c r="O8" s="16">
        <v>24</v>
      </c>
      <c r="P8" s="16">
        <v>28</v>
      </c>
      <c r="Q8" s="9">
        <f t="shared" si="6"/>
        <v>19</v>
      </c>
      <c r="R8" s="16">
        <v>4</v>
      </c>
      <c r="S8" s="16">
        <v>3</v>
      </c>
      <c r="T8" s="16">
        <v>2</v>
      </c>
      <c r="U8" s="16">
        <v>6</v>
      </c>
      <c r="V8" s="16">
        <v>4</v>
      </c>
      <c r="W8" s="18">
        <v>0</v>
      </c>
      <c r="X8" s="16">
        <v>0</v>
      </c>
      <c r="Y8" s="16">
        <v>0</v>
      </c>
    </row>
    <row r="9" spans="1:25" x14ac:dyDescent="0.2">
      <c r="A9" s="13">
        <v>6</v>
      </c>
      <c r="B9" s="14" t="s">
        <v>32</v>
      </c>
      <c r="C9" s="15">
        <v>617</v>
      </c>
      <c r="D9" s="16">
        <v>246</v>
      </c>
      <c r="E9" s="16">
        <v>339</v>
      </c>
      <c r="F9" s="16">
        <v>34</v>
      </c>
      <c r="G9" s="16">
        <f t="shared" si="3"/>
        <v>245</v>
      </c>
      <c r="H9" s="16">
        <f t="shared" si="4"/>
        <v>245</v>
      </c>
      <c r="I9" s="16">
        <f t="shared" si="0"/>
        <v>0</v>
      </c>
      <c r="J9" s="16">
        <f t="shared" si="1"/>
        <v>0</v>
      </c>
      <c r="K9" s="16">
        <f t="shared" si="2"/>
        <v>39.708265802269047</v>
      </c>
      <c r="L9" s="17">
        <f t="shared" si="5"/>
        <v>245</v>
      </c>
      <c r="M9" s="16">
        <v>70</v>
      </c>
      <c r="N9" s="16">
        <v>55</v>
      </c>
      <c r="O9" s="16">
        <v>62</v>
      </c>
      <c r="P9" s="16">
        <v>58</v>
      </c>
      <c r="Q9" s="9">
        <f t="shared" si="6"/>
        <v>0</v>
      </c>
      <c r="R9" s="16"/>
      <c r="S9" s="16"/>
      <c r="T9" s="16"/>
      <c r="U9" s="16"/>
      <c r="V9" s="16"/>
      <c r="W9" s="18">
        <f t="shared" si="7"/>
        <v>0</v>
      </c>
      <c r="X9" s="16"/>
      <c r="Y9" s="16"/>
    </row>
    <row r="10" spans="1:25" x14ac:dyDescent="0.2">
      <c r="A10" s="13">
        <v>7</v>
      </c>
      <c r="B10" s="14" t="s">
        <v>33</v>
      </c>
      <c r="C10" s="15">
        <v>920</v>
      </c>
      <c r="D10" s="16">
        <v>425</v>
      </c>
      <c r="E10" s="16">
        <v>444</v>
      </c>
      <c r="F10" s="16">
        <v>51</v>
      </c>
      <c r="G10" s="16">
        <v>871</v>
      </c>
      <c r="H10" s="16">
        <v>425</v>
      </c>
      <c r="I10" s="16">
        <v>413</v>
      </c>
      <c r="J10" s="16">
        <v>33</v>
      </c>
      <c r="K10" s="16">
        <f t="shared" si="2"/>
        <v>94.673913043478265</v>
      </c>
      <c r="L10" s="17">
        <v>425</v>
      </c>
      <c r="M10" s="16">
        <v>121</v>
      </c>
      <c r="N10" s="16">
        <v>110</v>
      </c>
      <c r="O10" s="16">
        <v>107</v>
      </c>
      <c r="P10" s="16">
        <v>87</v>
      </c>
      <c r="Q10" s="9">
        <v>413</v>
      </c>
      <c r="R10" s="16">
        <v>87</v>
      </c>
      <c r="S10" s="16">
        <v>80</v>
      </c>
      <c r="T10" s="16">
        <v>81</v>
      </c>
      <c r="U10" s="16">
        <v>93</v>
      </c>
      <c r="V10" s="16">
        <v>72</v>
      </c>
      <c r="W10" s="18">
        <v>33</v>
      </c>
      <c r="X10" s="16">
        <v>19</v>
      </c>
      <c r="Y10" s="16">
        <v>14</v>
      </c>
    </row>
    <row r="11" spans="1:25" ht="30" x14ac:dyDescent="0.2">
      <c r="A11" s="13">
        <v>8</v>
      </c>
      <c r="B11" s="14" t="s">
        <v>34</v>
      </c>
      <c r="C11" s="15">
        <f t="shared" ref="C11:C73" si="8">D11+E11+F11</f>
        <v>377</v>
      </c>
      <c r="D11" s="16">
        <v>171</v>
      </c>
      <c r="E11" s="16">
        <v>189</v>
      </c>
      <c r="F11" s="16">
        <v>17</v>
      </c>
      <c r="G11" s="16">
        <v>332</v>
      </c>
      <c r="H11" s="16">
        <f t="shared" ref="H11:H34" si="9">M11+N11+O11+P11</f>
        <v>169</v>
      </c>
      <c r="I11" s="16">
        <f t="shared" ref="I11:I65" si="10">R11+S11+T11+U11+V11</f>
        <v>152</v>
      </c>
      <c r="J11" s="16">
        <f t="shared" ref="J11:J73" si="11">X11+Y11</f>
        <v>12</v>
      </c>
      <c r="K11" s="16">
        <f t="shared" si="2"/>
        <v>88.063660477453581</v>
      </c>
      <c r="L11" s="17">
        <f t="shared" ref="L11:L39" si="12">M11+N11+O11+P11</f>
        <v>169</v>
      </c>
      <c r="M11" s="16">
        <v>48</v>
      </c>
      <c r="N11" s="16">
        <v>33</v>
      </c>
      <c r="O11" s="16">
        <v>44</v>
      </c>
      <c r="P11" s="16">
        <v>44</v>
      </c>
      <c r="Q11" s="9">
        <v>152</v>
      </c>
      <c r="R11" s="16">
        <v>35</v>
      </c>
      <c r="S11" s="16">
        <v>32</v>
      </c>
      <c r="T11" s="16">
        <v>29</v>
      </c>
      <c r="U11" s="16">
        <v>35</v>
      </c>
      <c r="V11" s="16">
        <v>21</v>
      </c>
      <c r="W11" s="18">
        <f t="shared" ref="W11:W74" si="13">X11+Y11</f>
        <v>12</v>
      </c>
      <c r="X11" s="16">
        <v>5</v>
      </c>
      <c r="Y11" s="16">
        <v>7</v>
      </c>
    </row>
    <row r="12" spans="1:25" x14ac:dyDescent="0.2">
      <c r="A12" s="13">
        <v>9</v>
      </c>
      <c r="B12" s="14" t="s">
        <v>35</v>
      </c>
      <c r="C12" s="15">
        <f t="shared" si="8"/>
        <v>146</v>
      </c>
      <c r="D12" s="16">
        <v>63</v>
      </c>
      <c r="E12" s="16">
        <v>83</v>
      </c>
      <c r="F12" s="16">
        <v>0</v>
      </c>
      <c r="G12" s="16">
        <f t="shared" ref="G12:G36" si="14">H12+I12+J12</f>
        <v>93</v>
      </c>
      <c r="H12" s="16">
        <f t="shared" si="9"/>
        <v>53</v>
      </c>
      <c r="I12" s="16">
        <f t="shared" si="10"/>
        <v>40</v>
      </c>
      <c r="J12" s="16">
        <f t="shared" si="11"/>
        <v>0</v>
      </c>
      <c r="K12" s="16">
        <f t="shared" si="2"/>
        <v>63.698630136986303</v>
      </c>
      <c r="L12" s="17">
        <f t="shared" si="12"/>
        <v>53</v>
      </c>
      <c r="M12" s="16">
        <v>13</v>
      </c>
      <c r="N12" s="16">
        <v>12</v>
      </c>
      <c r="O12" s="16">
        <v>15</v>
      </c>
      <c r="P12" s="16">
        <v>13</v>
      </c>
      <c r="Q12" s="9">
        <f t="shared" ref="Q12:Q75" si="15">R12+S12+T12+U12+V12</f>
        <v>40</v>
      </c>
      <c r="R12" s="16">
        <v>11</v>
      </c>
      <c r="S12" s="16">
        <v>9</v>
      </c>
      <c r="T12" s="16">
        <v>7</v>
      </c>
      <c r="U12" s="16">
        <v>9</v>
      </c>
      <c r="V12" s="16">
        <v>4</v>
      </c>
      <c r="W12" s="18">
        <f t="shared" si="13"/>
        <v>0</v>
      </c>
      <c r="X12" s="16">
        <v>0</v>
      </c>
      <c r="Y12" s="16">
        <v>0</v>
      </c>
    </row>
    <row r="13" spans="1:25" x14ac:dyDescent="0.2">
      <c r="A13" s="13">
        <v>10</v>
      </c>
      <c r="B13" s="14" t="s">
        <v>36</v>
      </c>
      <c r="C13" s="15">
        <f t="shared" si="8"/>
        <v>865</v>
      </c>
      <c r="D13" s="16">
        <v>362</v>
      </c>
      <c r="E13" s="16">
        <v>420</v>
      </c>
      <c r="F13" s="16">
        <v>83</v>
      </c>
      <c r="G13" s="16">
        <f t="shared" si="14"/>
        <v>797</v>
      </c>
      <c r="H13" s="16">
        <f t="shared" si="9"/>
        <v>362</v>
      </c>
      <c r="I13" s="16">
        <f t="shared" si="10"/>
        <v>378</v>
      </c>
      <c r="J13" s="16">
        <f t="shared" si="11"/>
        <v>57</v>
      </c>
      <c r="K13" s="16">
        <f t="shared" si="2"/>
        <v>92.138728323699425</v>
      </c>
      <c r="L13" s="17">
        <f t="shared" si="12"/>
        <v>362</v>
      </c>
      <c r="M13" s="16">
        <v>112</v>
      </c>
      <c r="N13" s="16">
        <v>90</v>
      </c>
      <c r="O13" s="16">
        <v>79</v>
      </c>
      <c r="P13" s="16">
        <v>81</v>
      </c>
      <c r="Q13" s="9">
        <f t="shared" si="15"/>
        <v>378</v>
      </c>
      <c r="R13" s="16">
        <v>68</v>
      </c>
      <c r="S13" s="16">
        <v>86</v>
      </c>
      <c r="T13" s="16">
        <v>76</v>
      </c>
      <c r="U13" s="16">
        <v>87</v>
      </c>
      <c r="V13" s="16">
        <v>61</v>
      </c>
      <c r="W13" s="18">
        <f t="shared" si="13"/>
        <v>57</v>
      </c>
      <c r="X13" s="16">
        <v>22</v>
      </c>
      <c r="Y13" s="16">
        <v>35</v>
      </c>
    </row>
    <row r="14" spans="1:25" x14ac:dyDescent="0.2">
      <c r="A14" s="13">
        <v>11</v>
      </c>
      <c r="B14" s="14" t="s">
        <v>37</v>
      </c>
      <c r="C14" s="15">
        <v>200</v>
      </c>
      <c r="D14" s="16">
        <v>88</v>
      </c>
      <c r="E14" s="16">
        <v>112</v>
      </c>
      <c r="F14" s="16">
        <v>0</v>
      </c>
      <c r="G14" s="16">
        <f t="shared" si="14"/>
        <v>160</v>
      </c>
      <c r="H14" s="16">
        <f t="shared" si="9"/>
        <v>88</v>
      </c>
      <c r="I14" s="16">
        <f t="shared" si="10"/>
        <v>72</v>
      </c>
      <c r="J14" s="16">
        <f t="shared" si="11"/>
        <v>0</v>
      </c>
      <c r="K14" s="16">
        <f t="shared" si="2"/>
        <v>80</v>
      </c>
      <c r="L14" s="17">
        <v>88</v>
      </c>
      <c r="M14" s="16">
        <v>22</v>
      </c>
      <c r="N14" s="16">
        <v>16</v>
      </c>
      <c r="O14" s="16">
        <v>25</v>
      </c>
      <c r="P14" s="16">
        <v>25</v>
      </c>
      <c r="Q14" s="9">
        <f t="shared" si="15"/>
        <v>72</v>
      </c>
      <c r="R14" s="16">
        <v>25</v>
      </c>
      <c r="S14" s="16">
        <v>16</v>
      </c>
      <c r="T14" s="16">
        <v>14</v>
      </c>
      <c r="U14" s="16">
        <v>11</v>
      </c>
      <c r="V14" s="16">
        <v>6</v>
      </c>
      <c r="W14" s="18">
        <f t="shared" si="13"/>
        <v>0</v>
      </c>
      <c r="X14" s="16"/>
      <c r="Y14" s="16"/>
    </row>
    <row r="15" spans="1:25" x14ac:dyDescent="0.2">
      <c r="A15" s="13">
        <v>12</v>
      </c>
      <c r="B15" s="14" t="s">
        <v>38</v>
      </c>
      <c r="C15" s="15">
        <f t="shared" si="8"/>
        <v>787</v>
      </c>
      <c r="D15" s="16">
        <v>348</v>
      </c>
      <c r="E15" s="16">
        <v>403</v>
      </c>
      <c r="F15" s="16">
        <v>36</v>
      </c>
      <c r="G15" s="16">
        <f t="shared" si="14"/>
        <v>664</v>
      </c>
      <c r="H15" s="16">
        <f t="shared" si="9"/>
        <v>344</v>
      </c>
      <c r="I15" s="16">
        <f t="shared" si="10"/>
        <v>305</v>
      </c>
      <c r="J15" s="16">
        <f t="shared" si="11"/>
        <v>15</v>
      </c>
      <c r="K15" s="16">
        <f t="shared" si="2"/>
        <v>84.371029224904703</v>
      </c>
      <c r="L15" s="17">
        <f t="shared" si="12"/>
        <v>344</v>
      </c>
      <c r="M15" s="16">
        <v>103</v>
      </c>
      <c r="N15" s="16">
        <v>94</v>
      </c>
      <c r="O15" s="16">
        <v>63</v>
      </c>
      <c r="P15" s="16">
        <v>84</v>
      </c>
      <c r="Q15" s="9">
        <f t="shared" si="15"/>
        <v>305</v>
      </c>
      <c r="R15" s="16">
        <v>72</v>
      </c>
      <c r="S15" s="16">
        <v>63</v>
      </c>
      <c r="T15" s="16">
        <v>60</v>
      </c>
      <c r="U15" s="16">
        <v>60</v>
      </c>
      <c r="V15" s="16">
        <v>50</v>
      </c>
      <c r="W15" s="18">
        <f t="shared" si="13"/>
        <v>15</v>
      </c>
      <c r="X15" s="16">
        <v>7</v>
      </c>
      <c r="Y15" s="16">
        <v>8</v>
      </c>
    </row>
    <row r="16" spans="1:25" ht="15.75" x14ac:dyDescent="0.25">
      <c r="A16" s="13">
        <v>13</v>
      </c>
      <c r="B16" s="14" t="s">
        <v>39</v>
      </c>
      <c r="C16" s="15">
        <v>161</v>
      </c>
      <c r="D16" s="20">
        <v>62</v>
      </c>
      <c r="E16" s="20">
        <v>99</v>
      </c>
      <c r="F16" s="20">
        <v>0</v>
      </c>
      <c r="G16" s="16">
        <v>124</v>
      </c>
      <c r="H16" s="16">
        <f t="shared" si="9"/>
        <v>62</v>
      </c>
      <c r="I16" s="16">
        <f t="shared" si="10"/>
        <v>62</v>
      </c>
      <c r="J16" s="16">
        <f t="shared" si="11"/>
        <v>0</v>
      </c>
      <c r="K16" s="16">
        <f t="shared" si="2"/>
        <v>77.018633540372676</v>
      </c>
      <c r="L16" s="17">
        <v>62</v>
      </c>
      <c r="M16" s="21">
        <v>19</v>
      </c>
      <c r="N16" s="21">
        <v>9</v>
      </c>
      <c r="O16" s="21">
        <v>17</v>
      </c>
      <c r="P16" s="21">
        <v>17</v>
      </c>
      <c r="Q16" s="9">
        <v>62</v>
      </c>
      <c r="R16" s="22">
        <v>16</v>
      </c>
      <c r="S16" s="22">
        <v>15</v>
      </c>
      <c r="T16" s="22">
        <v>19</v>
      </c>
      <c r="U16" s="22">
        <v>10</v>
      </c>
      <c r="V16" s="22">
        <v>2</v>
      </c>
      <c r="W16" s="18">
        <f t="shared" si="13"/>
        <v>0</v>
      </c>
      <c r="X16" s="22">
        <v>0</v>
      </c>
      <c r="Y16" s="22">
        <v>0</v>
      </c>
    </row>
    <row r="17" spans="1:25" ht="45" x14ac:dyDescent="0.2">
      <c r="A17" s="13">
        <v>14</v>
      </c>
      <c r="B17" s="14" t="s">
        <v>40</v>
      </c>
      <c r="C17" s="15">
        <f t="shared" si="8"/>
        <v>211</v>
      </c>
      <c r="D17" s="16">
        <v>79</v>
      </c>
      <c r="E17" s="16">
        <v>114</v>
      </c>
      <c r="F17" s="16">
        <v>18</v>
      </c>
      <c r="G17" s="16">
        <f t="shared" si="14"/>
        <v>101</v>
      </c>
      <c r="H17" s="16">
        <f t="shared" si="9"/>
        <v>79</v>
      </c>
      <c r="I17" s="16">
        <f t="shared" si="10"/>
        <v>22</v>
      </c>
      <c r="J17" s="16">
        <f t="shared" si="11"/>
        <v>0</v>
      </c>
      <c r="K17" s="16">
        <f t="shared" si="2"/>
        <v>47.867298578199055</v>
      </c>
      <c r="L17" s="17">
        <f t="shared" si="12"/>
        <v>79</v>
      </c>
      <c r="M17" s="16">
        <v>16</v>
      </c>
      <c r="N17" s="16">
        <v>20</v>
      </c>
      <c r="O17" s="16">
        <v>20</v>
      </c>
      <c r="P17" s="16">
        <v>23</v>
      </c>
      <c r="Q17" s="9">
        <f t="shared" si="15"/>
        <v>22</v>
      </c>
      <c r="R17" s="16">
        <v>10</v>
      </c>
      <c r="S17" s="16">
        <v>3</v>
      </c>
      <c r="T17" s="16">
        <v>9</v>
      </c>
      <c r="U17" s="16">
        <v>0</v>
      </c>
      <c r="V17" s="16">
        <v>0</v>
      </c>
      <c r="W17" s="18">
        <f t="shared" si="13"/>
        <v>0</v>
      </c>
      <c r="X17" s="16">
        <v>0</v>
      </c>
      <c r="Y17" s="16">
        <v>0</v>
      </c>
    </row>
    <row r="18" spans="1:25" ht="15.75" customHeight="1" x14ac:dyDescent="0.2">
      <c r="A18" s="13">
        <v>17</v>
      </c>
      <c r="B18" s="14" t="s">
        <v>41</v>
      </c>
      <c r="C18" s="15">
        <f t="shared" si="8"/>
        <v>518</v>
      </c>
      <c r="D18" s="16">
        <v>208</v>
      </c>
      <c r="E18" s="16">
        <v>256</v>
      </c>
      <c r="F18" s="16">
        <v>54</v>
      </c>
      <c r="G18" s="16">
        <f t="shared" si="14"/>
        <v>472</v>
      </c>
      <c r="H18" s="16">
        <f t="shared" si="9"/>
        <v>208</v>
      </c>
      <c r="I18" s="16">
        <f t="shared" si="10"/>
        <v>218</v>
      </c>
      <c r="J18" s="16">
        <f t="shared" si="11"/>
        <v>46</v>
      </c>
      <c r="K18" s="16">
        <f t="shared" si="2"/>
        <v>91.119691119691112</v>
      </c>
      <c r="L18" s="17">
        <f t="shared" si="12"/>
        <v>208</v>
      </c>
      <c r="M18" s="16">
        <v>49</v>
      </c>
      <c r="N18" s="16">
        <v>47</v>
      </c>
      <c r="O18" s="16">
        <v>64</v>
      </c>
      <c r="P18" s="16">
        <v>48</v>
      </c>
      <c r="Q18" s="9">
        <f t="shared" si="15"/>
        <v>218</v>
      </c>
      <c r="R18" s="16">
        <v>46</v>
      </c>
      <c r="S18" s="16">
        <v>48</v>
      </c>
      <c r="T18" s="16">
        <v>52</v>
      </c>
      <c r="U18" s="16">
        <v>42</v>
      </c>
      <c r="V18" s="16">
        <v>30</v>
      </c>
      <c r="W18" s="18">
        <f t="shared" si="13"/>
        <v>46</v>
      </c>
      <c r="X18" s="16">
        <v>25</v>
      </c>
      <c r="Y18" s="16">
        <v>21</v>
      </c>
    </row>
    <row r="19" spans="1:25" ht="15.75" customHeight="1" x14ac:dyDescent="0.2">
      <c r="A19" s="13">
        <v>18</v>
      </c>
      <c r="B19" s="14" t="s">
        <v>42</v>
      </c>
      <c r="C19" s="15">
        <f t="shared" si="8"/>
        <v>530</v>
      </c>
      <c r="D19" s="16">
        <v>233</v>
      </c>
      <c r="E19" s="16">
        <v>251</v>
      </c>
      <c r="F19" s="16">
        <v>46</v>
      </c>
      <c r="G19" s="16">
        <f t="shared" si="14"/>
        <v>490</v>
      </c>
      <c r="H19" s="16">
        <f t="shared" si="9"/>
        <v>232</v>
      </c>
      <c r="I19" s="16">
        <v>218</v>
      </c>
      <c r="J19" s="16">
        <v>40</v>
      </c>
      <c r="K19" s="16">
        <f t="shared" si="2"/>
        <v>92.452830188679243</v>
      </c>
      <c r="L19" s="17">
        <f t="shared" si="12"/>
        <v>232</v>
      </c>
      <c r="M19" s="16">
        <v>69</v>
      </c>
      <c r="N19" s="16">
        <v>54</v>
      </c>
      <c r="O19" s="16">
        <v>58</v>
      </c>
      <c r="P19" s="16">
        <v>51</v>
      </c>
      <c r="Q19" s="9">
        <f t="shared" si="15"/>
        <v>218</v>
      </c>
      <c r="R19" s="16">
        <v>41</v>
      </c>
      <c r="S19" s="16">
        <v>43</v>
      </c>
      <c r="T19" s="16">
        <v>50</v>
      </c>
      <c r="U19" s="16">
        <v>39</v>
      </c>
      <c r="V19" s="16">
        <v>45</v>
      </c>
      <c r="W19" s="18">
        <v>40</v>
      </c>
      <c r="X19" s="16">
        <v>14</v>
      </c>
      <c r="Y19" s="16">
        <v>26</v>
      </c>
    </row>
    <row r="20" spans="1:25" ht="15.75" customHeight="1" x14ac:dyDescent="0.2">
      <c r="A20" s="13">
        <v>19</v>
      </c>
      <c r="B20" s="14" t="s">
        <v>43</v>
      </c>
      <c r="C20" s="15">
        <f t="shared" si="8"/>
        <v>510</v>
      </c>
      <c r="D20" s="16">
        <v>211</v>
      </c>
      <c r="E20" s="16">
        <v>248</v>
      </c>
      <c r="F20" s="16">
        <v>51</v>
      </c>
      <c r="G20" s="16">
        <f t="shared" si="14"/>
        <v>478</v>
      </c>
      <c r="H20" s="16">
        <f t="shared" si="9"/>
        <v>211</v>
      </c>
      <c r="I20" s="16">
        <f t="shared" si="10"/>
        <v>224</v>
      </c>
      <c r="J20" s="16">
        <f t="shared" si="11"/>
        <v>43</v>
      </c>
      <c r="K20" s="16">
        <f t="shared" si="2"/>
        <v>93.725490196078425</v>
      </c>
      <c r="L20" s="17">
        <f t="shared" si="12"/>
        <v>211</v>
      </c>
      <c r="M20" s="16">
        <v>52</v>
      </c>
      <c r="N20" s="16">
        <v>50</v>
      </c>
      <c r="O20" s="16">
        <v>50</v>
      </c>
      <c r="P20" s="16">
        <v>59</v>
      </c>
      <c r="Q20" s="9">
        <f t="shared" si="15"/>
        <v>224</v>
      </c>
      <c r="R20" s="16">
        <v>54</v>
      </c>
      <c r="S20" s="16">
        <v>47</v>
      </c>
      <c r="T20" s="16">
        <v>55</v>
      </c>
      <c r="U20" s="16">
        <v>38</v>
      </c>
      <c r="V20" s="16">
        <v>30</v>
      </c>
      <c r="W20" s="18">
        <f t="shared" si="13"/>
        <v>43</v>
      </c>
      <c r="X20" s="16">
        <v>24</v>
      </c>
      <c r="Y20" s="16">
        <v>19</v>
      </c>
    </row>
    <row r="21" spans="1:25" ht="15.75" customHeight="1" x14ac:dyDescent="0.25">
      <c r="A21" s="13">
        <v>20</v>
      </c>
      <c r="B21" s="14" t="s">
        <v>44</v>
      </c>
      <c r="C21" s="15">
        <f t="shared" si="8"/>
        <v>848</v>
      </c>
      <c r="D21" s="16">
        <v>338</v>
      </c>
      <c r="E21" s="16">
        <v>452</v>
      </c>
      <c r="F21" s="16">
        <v>58</v>
      </c>
      <c r="G21" s="16">
        <f t="shared" si="14"/>
        <v>803</v>
      </c>
      <c r="H21" s="16">
        <f t="shared" si="9"/>
        <v>338</v>
      </c>
      <c r="I21" s="16">
        <f t="shared" si="10"/>
        <v>411</v>
      </c>
      <c r="J21" s="16">
        <f t="shared" si="11"/>
        <v>54</v>
      </c>
      <c r="K21" s="16">
        <f t="shared" si="2"/>
        <v>94.693396226415089</v>
      </c>
      <c r="L21" s="17">
        <f t="shared" si="12"/>
        <v>338</v>
      </c>
      <c r="M21" s="16">
        <v>91</v>
      </c>
      <c r="N21" s="16">
        <v>78</v>
      </c>
      <c r="O21" s="23">
        <v>90</v>
      </c>
      <c r="P21" s="16">
        <v>79</v>
      </c>
      <c r="Q21" s="9">
        <f t="shared" si="15"/>
        <v>411</v>
      </c>
      <c r="R21" s="16">
        <v>94</v>
      </c>
      <c r="S21" s="16">
        <v>88</v>
      </c>
      <c r="T21" s="16">
        <v>93</v>
      </c>
      <c r="U21" s="16">
        <v>72</v>
      </c>
      <c r="V21" s="16">
        <v>64</v>
      </c>
      <c r="W21" s="18">
        <f t="shared" si="13"/>
        <v>54</v>
      </c>
      <c r="X21" s="16">
        <v>33</v>
      </c>
      <c r="Y21" s="16">
        <v>21</v>
      </c>
    </row>
    <row r="22" spans="1:25" ht="15.75" customHeight="1" x14ac:dyDescent="0.2">
      <c r="A22" s="13">
        <v>21</v>
      </c>
      <c r="B22" s="14" t="s">
        <v>45</v>
      </c>
      <c r="C22" s="15">
        <f t="shared" si="8"/>
        <v>134</v>
      </c>
      <c r="D22" s="16">
        <v>68</v>
      </c>
      <c r="E22" s="16">
        <v>65</v>
      </c>
      <c r="F22" s="16">
        <v>1</v>
      </c>
      <c r="G22" s="16">
        <f t="shared" si="14"/>
        <v>127</v>
      </c>
      <c r="H22" s="16">
        <f t="shared" si="9"/>
        <v>66</v>
      </c>
      <c r="I22" s="16">
        <f t="shared" si="10"/>
        <v>60</v>
      </c>
      <c r="J22" s="16">
        <f t="shared" si="11"/>
        <v>1</v>
      </c>
      <c r="K22" s="16">
        <f t="shared" si="2"/>
        <v>94.776119402985074</v>
      </c>
      <c r="L22" s="17">
        <f t="shared" si="12"/>
        <v>66</v>
      </c>
      <c r="M22" s="16">
        <v>12</v>
      </c>
      <c r="N22" s="16">
        <v>23</v>
      </c>
      <c r="O22" s="16">
        <v>12</v>
      </c>
      <c r="P22" s="16">
        <v>19</v>
      </c>
      <c r="Q22" s="9">
        <f t="shared" si="15"/>
        <v>60</v>
      </c>
      <c r="R22" s="16">
        <v>17</v>
      </c>
      <c r="S22" s="16">
        <v>9</v>
      </c>
      <c r="T22" s="16">
        <v>16</v>
      </c>
      <c r="U22" s="16">
        <v>14</v>
      </c>
      <c r="V22" s="16">
        <v>4</v>
      </c>
      <c r="W22" s="18">
        <f t="shared" si="13"/>
        <v>1</v>
      </c>
      <c r="X22" s="16">
        <v>0</v>
      </c>
      <c r="Y22" s="16">
        <v>1</v>
      </c>
    </row>
    <row r="23" spans="1:25" ht="15.75" customHeight="1" x14ac:dyDescent="0.2">
      <c r="A23" s="13">
        <v>22</v>
      </c>
      <c r="B23" s="14" t="s">
        <v>46</v>
      </c>
      <c r="C23" s="15">
        <f t="shared" si="8"/>
        <v>130</v>
      </c>
      <c r="D23" s="16">
        <v>54</v>
      </c>
      <c r="E23" s="16">
        <v>75</v>
      </c>
      <c r="F23" s="16">
        <v>1</v>
      </c>
      <c r="G23" s="16">
        <f t="shared" si="14"/>
        <v>94</v>
      </c>
      <c r="H23" s="16">
        <f t="shared" si="9"/>
        <v>54</v>
      </c>
      <c r="I23" s="16">
        <f t="shared" si="10"/>
        <v>39</v>
      </c>
      <c r="J23" s="16">
        <f t="shared" si="11"/>
        <v>1</v>
      </c>
      <c r="K23" s="16">
        <f t="shared" si="2"/>
        <v>72.307692307692307</v>
      </c>
      <c r="L23" s="17">
        <f t="shared" si="12"/>
        <v>54</v>
      </c>
      <c r="M23" s="16">
        <v>8</v>
      </c>
      <c r="N23" s="16">
        <v>16</v>
      </c>
      <c r="O23" s="16">
        <v>17</v>
      </c>
      <c r="P23" s="16">
        <v>13</v>
      </c>
      <c r="Q23" s="9">
        <f t="shared" si="15"/>
        <v>39</v>
      </c>
      <c r="R23" s="16">
        <v>8</v>
      </c>
      <c r="S23" s="16">
        <v>10</v>
      </c>
      <c r="T23" s="16">
        <v>11</v>
      </c>
      <c r="U23" s="16">
        <v>4</v>
      </c>
      <c r="V23" s="16">
        <v>6</v>
      </c>
      <c r="W23" s="18">
        <f t="shared" si="13"/>
        <v>1</v>
      </c>
      <c r="X23" s="16">
        <v>0</v>
      </c>
      <c r="Y23" s="16">
        <v>1</v>
      </c>
    </row>
    <row r="24" spans="1:25" ht="15.75" customHeight="1" x14ac:dyDescent="0.2">
      <c r="A24" s="13">
        <v>23</v>
      </c>
      <c r="B24" s="14" t="s">
        <v>47</v>
      </c>
      <c r="C24" s="15">
        <f t="shared" si="8"/>
        <v>35</v>
      </c>
      <c r="D24" s="16">
        <v>16</v>
      </c>
      <c r="E24" s="16">
        <v>19</v>
      </c>
      <c r="F24" s="16">
        <v>0</v>
      </c>
      <c r="G24" s="16">
        <f t="shared" si="14"/>
        <v>34</v>
      </c>
      <c r="H24" s="16">
        <f t="shared" si="9"/>
        <v>16</v>
      </c>
      <c r="I24" s="16">
        <f t="shared" si="10"/>
        <v>18</v>
      </c>
      <c r="J24" s="16">
        <f t="shared" si="11"/>
        <v>0</v>
      </c>
      <c r="K24" s="16">
        <f t="shared" si="2"/>
        <v>97.142857142857139</v>
      </c>
      <c r="L24" s="17">
        <f t="shared" si="12"/>
        <v>16</v>
      </c>
      <c r="M24" s="16">
        <v>4</v>
      </c>
      <c r="N24" s="16">
        <v>3</v>
      </c>
      <c r="O24" s="16">
        <v>2</v>
      </c>
      <c r="P24" s="16">
        <v>7</v>
      </c>
      <c r="Q24" s="9">
        <f t="shared" si="15"/>
        <v>18</v>
      </c>
      <c r="R24" s="16">
        <v>4</v>
      </c>
      <c r="S24" s="16">
        <v>5</v>
      </c>
      <c r="T24" s="16">
        <v>2</v>
      </c>
      <c r="U24" s="16">
        <v>4</v>
      </c>
      <c r="V24" s="16">
        <v>3</v>
      </c>
      <c r="W24" s="18">
        <f t="shared" si="13"/>
        <v>0</v>
      </c>
      <c r="X24" s="16"/>
      <c r="Y24" s="16"/>
    </row>
    <row r="25" spans="1:25" ht="15.75" customHeight="1" x14ac:dyDescent="0.2">
      <c r="A25" s="13">
        <v>24</v>
      </c>
      <c r="B25" s="14" t="s">
        <v>48</v>
      </c>
      <c r="C25" s="15">
        <v>105</v>
      </c>
      <c r="D25" s="16">
        <v>42</v>
      </c>
      <c r="E25" s="16">
        <v>54</v>
      </c>
      <c r="F25" s="16">
        <v>9</v>
      </c>
      <c r="G25" s="16">
        <f t="shared" si="14"/>
        <v>105</v>
      </c>
      <c r="H25" s="16">
        <f t="shared" si="9"/>
        <v>42</v>
      </c>
      <c r="I25" s="16">
        <f t="shared" si="10"/>
        <v>54</v>
      </c>
      <c r="J25" s="16">
        <f t="shared" si="11"/>
        <v>9</v>
      </c>
      <c r="K25" s="16">
        <f t="shared" si="2"/>
        <v>100</v>
      </c>
      <c r="L25" s="17">
        <f t="shared" si="12"/>
        <v>42</v>
      </c>
      <c r="M25" s="16">
        <v>10</v>
      </c>
      <c r="N25" s="16">
        <v>11</v>
      </c>
      <c r="O25" s="16">
        <v>11</v>
      </c>
      <c r="P25" s="16">
        <v>10</v>
      </c>
      <c r="Q25" s="9">
        <f t="shared" si="15"/>
        <v>54</v>
      </c>
      <c r="R25" s="16">
        <v>13</v>
      </c>
      <c r="S25" s="16">
        <v>10</v>
      </c>
      <c r="T25" s="16">
        <v>14</v>
      </c>
      <c r="U25" s="16">
        <v>9</v>
      </c>
      <c r="V25" s="16">
        <v>8</v>
      </c>
      <c r="W25" s="18">
        <f t="shared" si="13"/>
        <v>9</v>
      </c>
      <c r="X25" s="16">
        <v>3</v>
      </c>
      <c r="Y25" s="16">
        <v>6</v>
      </c>
    </row>
    <row r="26" spans="1:25" ht="15.75" customHeight="1" x14ac:dyDescent="0.2">
      <c r="A26" s="13">
        <v>25</v>
      </c>
      <c r="B26" s="14" t="s">
        <v>49</v>
      </c>
      <c r="C26" s="15">
        <f t="shared" si="8"/>
        <v>347</v>
      </c>
      <c r="D26" s="16">
        <v>135</v>
      </c>
      <c r="E26" s="16">
        <v>198</v>
      </c>
      <c r="F26" s="16">
        <v>14</v>
      </c>
      <c r="G26" s="16">
        <f t="shared" si="14"/>
        <v>327</v>
      </c>
      <c r="H26" s="16">
        <f t="shared" si="9"/>
        <v>135</v>
      </c>
      <c r="I26" s="16">
        <f t="shared" si="10"/>
        <v>183</v>
      </c>
      <c r="J26" s="16">
        <f t="shared" si="11"/>
        <v>9</v>
      </c>
      <c r="K26" s="16">
        <f t="shared" si="2"/>
        <v>94.236311239193085</v>
      </c>
      <c r="L26" s="17">
        <f t="shared" si="12"/>
        <v>135</v>
      </c>
      <c r="M26" s="16">
        <v>36</v>
      </c>
      <c r="N26" s="16">
        <v>33</v>
      </c>
      <c r="O26" s="16">
        <v>32</v>
      </c>
      <c r="P26" s="16">
        <v>34</v>
      </c>
      <c r="Q26" s="9">
        <f t="shared" si="15"/>
        <v>183</v>
      </c>
      <c r="R26" s="16">
        <v>40</v>
      </c>
      <c r="S26" s="16">
        <v>39</v>
      </c>
      <c r="T26" s="16">
        <v>34</v>
      </c>
      <c r="U26" s="16">
        <v>40</v>
      </c>
      <c r="V26" s="16">
        <v>30</v>
      </c>
      <c r="W26" s="18">
        <f t="shared" si="13"/>
        <v>9</v>
      </c>
      <c r="X26" s="16">
        <v>7</v>
      </c>
      <c r="Y26" s="16">
        <v>2</v>
      </c>
    </row>
    <row r="27" spans="1:25" ht="15.75" customHeight="1" x14ac:dyDescent="0.2">
      <c r="A27" s="13">
        <v>26</v>
      </c>
      <c r="B27" s="14" t="s">
        <v>50</v>
      </c>
      <c r="C27" s="15">
        <f t="shared" si="8"/>
        <v>71</v>
      </c>
      <c r="D27" s="16">
        <v>29</v>
      </c>
      <c r="E27" s="16">
        <v>42</v>
      </c>
      <c r="F27" s="16">
        <v>0</v>
      </c>
      <c r="G27" s="16">
        <f t="shared" si="14"/>
        <v>71</v>
      </c>
      <c r="H27" s="16">
        <f t="shared" si="9"/>
        <v>29</v>
      </c>
      <c r="I27" s="16">
        <f t="shared" si="10"/>
        <v>42</v>
      </c>
      <c r="J27" s="16">
        <f t="shared" si="11"/>
        <v>0</v>
      </c>
      <c r="K27" s="16">
        <f t="shared" si="2"/>
        <v>100</v>
      </c>
      <c r="L27" s="17">
        <f t="shared" si="12"/>
        <v>29</v>
      </c>
      <c r="M27" s="16">
        <v>7</v>
      </c>
      <c r="N27" s="16">
        <v>6</v>
      </c>
      <c r="O27" s="16">
        <v>8</v>
      </c>
      <c r="P27" s="16">
        <v>8</v>
      </c>
      <c r="Q27" s="9">
        <f t="shared" si="15"/>
        <v>42</v>
      </c>
      <c r="R27" s="16">
        <v>9</v>
      </c>
      <c r="S27" s="16">
        <v>11</v>
      </c>
      <c r="T27" s="16">
        <v>5</v>
      </c>
      <c r="U27" s="16">
        <v>9</v>
      </c>
      <c r="V27" s="16">
        <v>8</v>
      </c>
      <c r="W27" s="18">
        <f t="shared" si="13"/>
        <v>0</v>
      </c>
      <c r="X27" s="16">
        <v>0</v>
      </c>
      <c r="Y27" s="16">
        <v>0</v>
      </c>
    </row>
    <row r="28" spans="1:25" ht="15.75" customHeight="1" x14ac:dyDescent="0.2">
      <c r="A28" s="13">
        <v>27</v>
      </c>
      <c r="B28" s="14" t="s">
        <v>51</v>
      </c>
      <c r="C28" s="15">
        <f t="shared" si="8"/>
        <v>105</v>
      </c>
      <c r="D28" s="16">
        <v>53</v>
      </c>
      <c r="E28" s="16">
        <v>46</v>
      </c>
      <c r="F28" s="16">
        <v>6</v>
      </c>
      <c r="G28" s="16">
        <f t="shared" si="14"/>
        <v>104</v>
      </c>
      <c r="H28" s="16">
        <f t="shared" si="9"/>
        <v>53</v>
      </c>
      <c r="I28" s="16">
        <f t="shared" si="10"/>
        <v>46</v>
      </c>
      <c r="J28" s="16">
        <f t="shared" si="11"/>
        <v>5</v>
      </c>
      <c r="K28" s="16">
        <f t="shared" si="2"/>
        <v>99.047619047619051</v>
      </c>
      <c r="L28" s="17">
        <f t="shared" si="12"/>
        <v>53</v>
      </c>
      <c r="M28" s="16">
        <v>9</v>
      </c>
      <c r="N28" s="16">
        <v>16</v>
      </c>
      <c r="O28" s="16">
        <v>18</v>
      </c>
      <c r="P28" s="16">
        <v>10</v>
      </c>
      <c r="Q28" s="9">
        <f t="shared" si="15"/>
        <v>46</v>
      </c>
      <c r="R28" s="16">
        <v>9</v>
      </c>
      <c r="S28" s="16">
        <v>12</v>
      </c>
      <c r="T28" s="16">
        <v>9</v>
      </c>
      <c r="U28" s="16">
        <v>8</v>
      </c>
      <c r="V28" s="16">
        <v>8</v>
      </c>
      <c r="W28" s="18">
        <f t="shared" si="13"/>
        <v>5</v>
      </c>
      <c r="X28" s="16">
        <v>2</v>
      </c>
      <c r="Y28" s="16">
        <v>3</v>
      </c>
    </row>
    <row r="29" spans="1:25" ht="15.75" customHeight="1" x14ac:dyDescent="0.2">
      <c r="A29" s="13">
        <v>28</v>
      </c>
      <c r="B29" s="14" t="s">
        <v>52</v>
      </c>
      <c r="C29" s="15">
        <f t="shared" si="8"/>
        <v>90</v>
      </c>
      <c r="D29" s="16">
        <v>33</v>
      </c>
      <c r="E29" s="16">
        <v>52</v>
      </c>
      <c r="F29" s="16">
        <v>5</v>
      </c>
      <c r="G29" s="16">
        <f t="shared" si="14"/>
        <v>86</v>
      </c>
      <c r="H29" s="16">
        <f t="shared" si="9"/>
        <v>33</v>
      </c>
      <c r="I29" s="16">
        <f t="shared" si="10"/>
        <v>48</v>
      </c>
      <c r="J29" s="16">
        <f t="shared" si="11"/>
        <v>5</v>
      </c>
      <c r="K29" s="16">
        <f t="shared" si="2"/>
        <v>95.555555555555557</v>
      </c>
      <c r="L29" s="17">
        <f t="shared" si="12"/>
        <v>33</v>
      </c>
      <c r="M29" s="16">
        <v>10</v>
      </c>
      <c r="N29" s="16">
        <v>9</v>
      </c>
      <c r="O29" s="16">
        <v>7</v>
      </c>
      <c r="P29" s="16">
        <v>7</v>
      </c>
      <c r="Q29" s="9">
        <f t="shared" si="15"/>
        <v>48</v>
      </c>
      <c r="R29" s="16">
        <v>5</v>
      </c>
      <c r="S29" s="16">
        <v>9</v>
      </c>
      <c r="T29" s="16">
        <v>12</v>
      </c>
      <c r="U29" s="16">
        <v>11</v>
      </c>
      <c r="V29" s="16">
        <v>11</v>
      </c>
      <c r="W29" s="18">
        <f t="shared" si="13"/>
        <v>5</v>
      </c>
      <c r="X29" s="16">
        <v>5</v>
      </c>
      <c r="Y29" s="16">
        <v>0</v>
      </c>
    </row>
    <row r="30" spans="1:25" ht="15.75" customHeight="1" x14ac:dyDescent="0.2">
      <c r="A30" s="13">
        <v>29</v>
      </c>
      <c r="B30" s="14" t="s">
        <v>53</v>
      </c>
      <c r="C30" s="15">
        <f t="shared" si="8"/>
        <v>73</v>
      </c>
      <c r="D30" s="16">
        <v>33</v>
      </c>
      <c r="E30" s="16">
        <v>40</v>
      </c>
      <c r="F30" s="16">
        <v>0</v>
      </c>
      <c r="G30" s="16">
        <f t="shared" si="14"/>
        <v>71</v>
      </c>
      <c r="H30" s="16">
        <f t="shared" si="9"/>
        <v>33</v>
      </c>
      <c r="I30" s="16">
        <f t="shared" si="10"/>
        <v>38</v>
      </c>
      <c r="J30" s="16">
        <f t="shared" si="11"/>
        <v>0</v>
      </c>
      <c r="K30" s="16">
        <f t="shared" si="2"/>
        <v>97.260273972602747</v>
      </c>
      <c r="L30" s="17">
        <f t="shared" si="12"/>
        <v>33</v>
      </c>
      <c r="M30" s="16">
        <v>9</v>
      </c>
      <c r="N30" s="16">
        <v>4</v>
      </c>
      <c r="O30" s="16">
        <v>7</v>
      </c>
      <c r="P30" s="16">
        <v>13</v>
      </c>
      <c r="Q30" s="9">
        <f t="shared" si="15"/>
        <v>38</v>
      </c>
      <c r="R30" s="16">
        <v>4</v>
      </c>
      <c r="S30" s="16">
        <v>14</v>
      </c>
      <c r="T30" s="16">
        <v>5</v>
      </c>
      <c r="U30" s="16">
        <v>8</v>
      </c>
      <c r="V30" s="16">
        <v>7</v>
      </c>
      <c r="W30" s="18">
        <f t="shared" si="13"/>
        <v>0</v>
      </c>
      <c r="X30" s="16">
        <v>0</v>
      </c>
      <c r="Y30" s="16">
        <v>0</v>
      </c>
    </row>
    <row r="31" spans="1:25" ht="15.75" customHeight="1" x14ac:dyDescent="0.2">
      <c r="A31" s="13">
        <v>30</v>
      </c>
      <c r="B31" s="14" t="s">
        <v>54</v>
      </c>
      <c r="C31" s="15">
        <f t="shared" si="8"/>
        <v>80</v>
      </c>
      <c r="D31" s="16">
        <v>38</v>
      </c>
      <c r="E31" s="16">
        <v>42</v>
      </c>
      <c r="F31" s="16">
        <v>0</v>
      </c>
      <c r="G31" s="16">
        <f t="shared" si="14"/>
        <v>76</v>
      </c>
      <c r="H31" s="16">
        <f t="shared" si="9"/>
        <v>38</v>
      </c>
      <c r="I31" s="16">
        <f t="shared" si="10"/>
        <v>38</v>
      </c>
      <c r="J31" s="16">
        <f t="shared" si="11"/>
        <v>0</v>
      </c>
      <c r="K31" s="16">
        <f t="shared" si="2"/>
        <v>95</v>
      </c>
      <c r="L31" s="17">
        <f t="shared" si="12"/>
        <v>38</v>
      </c>
      <c r="M31" s="16">
        <v>15</v>
      </c>
      <c r="N31" s="16">
        <v>5</v>
      </c>
      <c r="O31" s="16">
        <v>10</v>
      </c>
      <c r="P31" s="16">
        <v>8</v>
      </c>
      <c r="Q31" s="9">
        <f t="shared" si="15"/>
        <v>38</v>
      </c>
      <c r="R31" s="16">
        <v>6</v>
      </c>
      <c r="S31" s="16">
        <v>7</v>
      </c>
      <c r="T31" s="16">
        <v>13</v>
      </c>
      <c r="U31" s="16">
        <v>8</v>
      </c>
      <c r="V31" s="16">
        <v>4</v>
      </c>
      <c r="W31" s="18">
        <f t="shared" si="13"/>
        <v>0</v>
      </c>
      <c r="X31" s="16">
        <v>0</v>
      </c>
      <c r="Y31" s="16">
        <v>0</v>
      </c>
    </row>
    <row r="32" spans="1:25" ht="15.75" customHeight="1" x14ac:dyDescent="0.2">
      <c r="A32" s="13">
        <v>31</v>
      </c>
      <c r="B32" s="14" t="s">
        <v>55</v>
      </c>
      <c r="C32" s="15">
        <f t="shared" si="8"/>
        <v>65</v>
      </c>
      <c r="D32" s="16">
        <v>28</v>
      </c>
      <c r="E32" s="16">
        <v>37</v>
      </c>
      <c r="F32" s="16">
        <v>0</v>
      </c>
      <c r="G32" s="16">
        <f t="shared" si="14"/>
        <v>56</v>
      </c>
      <c r="H32" s="16">
        <f t="shared" si="9"/>
        <v>24</v>
      </c>
      <c r="I32" s="16">
        <f t="shared" si="10"/>
        <v>32</v>
      </c>
      <c r="J32" s="16">
        <f t="shared" si="11"/>
        <v>0</v>
      </c>
      <c r="K32" s="16">
        <f t="shared" si="2"/>
        <v>86.15384615384616</v>
      </c>
      <c r="L32" s="17">
        <f t="shared" si="12"/>
        <v>24</v>
      </c>
      <c r="M32" s="16">
        <v>9</v>
      </c>
      <c r="N32" s="16">
        <v>6</v>
      </c>
      <c r="O32" s="16">
        <v>6</v>
      </c>
      <c r="P32" s="16">
        <v>3</v>
      </c>
      <c r="Q32" s="9">
        <f t="shared" si="15"/>
        <v>32</v>
      </c>
      <c r="R32" s="16">
        <v>7</v>
      </c>
      <c r="S32" s="16">
        <v>4</v>
      </c>
      <c r="T32" s="16">
        <v>7</v>
      </c>
      <c r="U32" s="16">
        <v>4</v>
      </c>
      <c r="V32" s="16">
        <v>10</v>
      </c>
      <c r="W32" s="18">
        <f t="shared" si="13"/>
        <v>0</v>
      </c>
      <c r="X32" s="16">
        <v>0</v>
      </c>
      <c r="Y32" s="16"/>
    </row>
    <row r="33" spans="1:25" ht="31.5" customHeight="1" x14ac:dyDescent="0.2">
      <c r="A33" s="13">
        <v>32</v>
      </c>
      <c r="B33" s="14" t="s">
        <v>56</v>
      </c>
      <c r="C33" s="15">
        <f t="shared" si="8"/>
        <v>96</v>
      </c>
      <c r="D33" s="16">
        <v>96</v>
      </c>
      <c r="E33" s="16">
        <v>0</v>
      </c>
      <c r="F33" s="16">
        <v>0</v>
      </c>
      <c r="G33" s="16">
        <f t="shared" si="14"/>
        <v>94</v>
      </c>
      <c r="H33" s="16">
        <f t="shared" si="9"/>
        <v>94</v>
      </c>
      <c r="I33" s="16">
        <f t="shared" si="10"/>
        <v>0</v>
      </c>
      <c r="J33" s="16">
        <f t="shared" si="11"/>
        <v>0</v>
      </c>
      <c r="K33" s="16">
        <f t="shared" si="2"/>
        <v>97.916666666666657</v>
      </c>
      <c r="L33" s="17">
        <f t="shared" si="12"/>
        <v>94</v>
      </c>
      <c r="M33" s="16">
        <v>28</v>
      </c>
      <c r="N33" s="16">
        <v>27</v>
      </c>
      <c r="O33" s="16">
        <v>15</v>
      </c>
      <c r="P33" s="16">
        <v>24</v>
      </c>
      <c r="Q33" s="9">
        <f t="shared" si="15"/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8">
        <f t="shared" si="13"/>
        <v>0</v>
      </c>
      <c r="X33" s="16">
        <v>0</v>
      </c>
      <c r="Y33" s="16">
        <v>0</v>
      </c>
    </row>
    <row r="34" spans="1:25" ht="15.75" customHeight="1" x14ac:dyDescent="0.2">
      <c r="A34" s="13">
        <v>33</v>
      </c>
      <c r="B34" s="14" t="s">
        <v>99</v>
      </c>
      <c r="C34" s="15">
        <f t="shared" si="8"/>
        <v>74</v>
      </c>
      <c r="D34" s="16">
        <v>29</v>
      </c>
      <c r="E34" s="16">
        <v>40</v>
      </c>
      <c r="F34" s="16">
        <v>5</v>
      </c>
      <c r="G34" s="16">
        <f t="shared" si="14"/>
        <v>74</v>
      </c>
      <c r="H34" s="16">
        <f t="shared" si="9"/>
        <v>29</v>
      </c>
      <c r="I34" s="16">
        <f t="shared" si="10"/>
        <v>40</v>
      </c>
      <c r="J34" s="16">
        <f t="shared" si="11"/>
        <v>5</v>
      </c>
      <c r="K34" s="16">
        <f t="shared" si="2"/>
        <v>100</v>
      </c>
      <c r="L34" s="17">
        <f t="shared" si="12"/>
        <v>29</v>
      </c>
      <c r="M34" s="16">
        <v>9</v>
      </c>
      <c r="N34" s="16">
        <v>9</v>
      </c>
      <c r="O34" s="16">
        <v>10</v>
      </c>
      <c r="P34" s="16">
        <v>1</v>
      </c>
      <c r="Q34" s="9">
        <f t="shared" si="15"/>
        <v>40</v>
      </c>
      <c r="R34" s="16">
        <v>13</v>
      </c>
      <c r="S34" s="16">
        <v>6</v>
      </c>
      <c r="T34" s="16">
        <v>11</v>
      </c>
      <c r="U34" s="16">
        <v>6</v>
      </c>
      <c r="V34" s="16">
        <v>4</v>
      </c>
      <c r="W34" s="18">
        <f t="shared" si="13"/>
        <v>5</v>
      </c>
      <c r="X34" s="16">
        <v>2</v>
      </c>
      <c r="Y34" s="16">
        <v>3</v>
      </c>
    </row>
    <row r="35" spans="1:25" ht="15.75" customHeight="1" x14ac:dyDescent="0.25">
      <c r="A35" s="13">
        <v>34</v>
      </c>
      <c r="B35" s="14" t="s">
        <v>57</v>
      </c>
      <c r="C35" s="15">
        <f t="shared" si="8"/>
        <v>114</v>
      </c>
      <c r="D35" s="24">
        <v>50</v>
      </c>
      <c r="E35" s="24">
        <v>56</v>
      </c>
      <c r="F35" s="24">
        <v>8</v>
      </c>
      <c r="G35" s="16">
        <v>103</v>
      </c>
      <c r="H35" s="16">
        <v>50</v>
      </c>
      <c r="I35" s="16">
        <f t="shared" si="10"/>
        <v>47</v>
      </c>
      <c r="J35" s="16">
        <f t="shared" si="11"/>
        <v>6</v>
      </c>
      <c r="K35" s="16">
        <f t="shared" si="2"/>
        <v>90.350877192982466</v>
      </c>
      <c r="L35" s="17">
        <f t="shared" si="12"/>
        <v>50</v>
      </c>
      <c r="M35" s="25">
        <v>16</v>
      </c>
      <c r="N35" s="25">
        <v>13</v>
      </c>
      <c r="O35" s="25">
        <v>11</v>
      </c>
      <c r="P35" s="26">
        <v>10</v>
      </c>
      <c r="Q35" s="9">
        <f t="shared" si="15"/>
        <v>47</v>
      </c>
      <c r="R35" s="27">
        <v>9</v>
      </c>
      <c r="S35" s="27">
        <v>8</v>
      </c>
      <c r="T35" s="27">
        <v>14</v>
      </c>
      <c r="U35" s="28">
        <v>8</v>
      </c>
      <c r="V35" s="29">
        <v>8</v>
      </c>
      <c r="W35" s="18">
        <f t="shared" si="13"/>
        <v>6</v>
      </c>
      <c r="X35" s="30">
        <v>3</v>
      </c>
      <c r="Y35" s="30">
        <v>3</v>
      </c>
    </row>
    <row r="36" spans="1:25" ht="15.75" customHeight="1" x14ac:dyDescent="0.2">
      <c r="A36" s="13">
        <v>35</v>
      </c>
      <c r="B36" s="14" t="s">
        <v>58</v>
      </c>
      <c r="C36" s="15">
        <f t="shared" si="8"/>
        <v>97</v>
      </c>
      <c r="D36" s="16">
        <v>41</v>
      </c>
      <c r="E36" s="16">
        <v>48</v>
      </c>
      <c r="F36" s="16">
        <v>8</v>
      </c>
      <c r="G36" s="16">
        <f t="shared" si="14"/>
        <v>97</v>
      </c>
      <c r="H36" s="16">
        <v>41</v>
      </c>
      <c r="I36" s="16">
        <f t="shared" si="10"/>
        <v>48</v>
      </c>
      <c r="J36" s="16">
        <f t="shared" si="11"/>
        <v>8</v>
      </c>
      <c r="K36" s="16">
        <f t="shared" si="2"/>
        <v>100</v>
      </c>
      <c r="L36" s="17">
        <f t="shared" si="12"/>
        <v>41</v>
      </c>
      <c r="M36" s="16">
        <v>11</v>
      </c>
      <c r="N36" s="16">
        <v>9</v>
      </c>
      <c r="O36" s="16">
        <v>11</v>
      </c>
      <c r="P36" s="16">
        <v>10</v>
      </c>
      <c r="Q36" s="9">
        <f t="shared" si="15"/>
        <v>48</v>
      </c>
      <c r="R36" s="16">
        <v>13</v>
      </c>
      <c r="S36" s="16">
        <v>8</v>
      </c>
      <c r="T36" s="16">
        <v>10</v>
      </c>
      <c r="U36" s="16">
        <v>9</v>
      </c>
      <c r="V36" s="16">
        <v>8</v>
      </c>
      <c r="W36" s="18">
        <f t="shared" si="13"/>
        <v>8</v>
      </c>
      <c r="X36" s="16">
        <v>3</v>
      </c>
      <c r="Y36" s="16">
        <v>5</v>
      </c>
    </row>
    <row r="37" spans="1:25" ht="15.75" customHeight="1" x14ac:dyDescent="0.2">
      <c r="A37" s="13">
        <v>36</v>
      </c>
      <c r="B37" s="14" t="s">
        <v>59</v>
      </c>
      <c r="C37" s="15">
        <v>34</v>
      </c>
      <c r="D37" s="16">
        <v>19</v>
      </c>
      <c r="E37" s="16">
        <v>15</v>
      </c>
      <c r="F37" s="16">
        <v>0</v>
      </c>
      <c r="G37" s="16">
        <f>33</f>
        <v>33</v>
      </c>
      <c r="H37" s="16">
        <f>19</f>
        <v>19</v>
      </c>
      <c r="I37" s="16">
        <f t="shared" si="10"/>
        <v>14</v>
      </c>
      <c r="J37" s="16">
        <f t="shared" si="11"/>
        <v>0</v>
      </c>
      <c r="K37" s="16">
        <f t="shared" si="2"/>
        <v>97.058823529411768</v>
      </c>
      <c r="L37" s="17">
        <v>19</v>
      </c>
      <c r="M37" s="16">
        <v>5</v>
      </c>
      <c r="N37" s="16">
        <v>4</v>
      </c>
      <c r="O37" s="16">
        <v>4</v>
      </c>
      <c r="P37" s="16">
        <v>6</v>
      </c>
      <c r="Q37" s="9">
        <f t="shared" si="15"/>
        <v>14</v>
      </c>
      <c r="R37" s="16">
        <v>4</v>
      </c>
      <c r="S37" s="16">
        <v>3</v>
      </c>
      <c r="T37" s="16">
        <v>3</v>
      </c>
      <c r="U37" s="16">
        <v>2</v>
      </c>
      <c r="V37" s="16">
        <v>2</v>
      </c>
      <c r="W37" s="18">
        <f t="shared" si="13"/>
        <v>0</v>
      </c>
      <c r="X37" s="16"/>
      <c r="Y37" s="16"/>
    </row>
    <row r="38" spans="1:25" ht="15.75" customHeight="1" x14ac:dyDescent="0.2">
      <c r="A38" s="13">
        <v>37</v>
      </c>
      <c r="B38" s="14" t="s">
        <v>60</v>
      </c>
      <c r="C38" s="15">
        <v>160</v>
      </c>
      <c r="D38" s="16">
        <v>67</v>
      </c>
      <c r="E38" s="16">
        <v>90</v>
      </c>
      <c r="F38" s="16">
        <v>3</v>
      </c>
      <c r="G38" s="16">
        <v>149</v>
      </c>
      <c r="H38" s="16">
        <v>67</v>
      </c>
      <c r="I38" s="16">
        <f t="shared" si="10"/>
        <v>80</v>
      </c>
      <c r="J38" s="16">
        <f t="shared" si="11"/>
        <v>2</v>
      </c>
      <c r="K38" s="16">
        <f t="shared" si="2"/>
        <v>93.125</v>
      </c>
      <c r="L38" s="17">
        <f t="shared" si="12"/>
        <v>67</v>
      </c>
      <c r="M38" s="16">
        <v>20</v>
      </c>
      <c r="N38" s="16">
        <v>22</v>
      </c>
      <c r="O38" s="16">
        <v>15</v>
      </c>
      <c r="P38" s="16">
        <v>10</v>
      </c>
      <c r="Q38" s="9">
        <f t="shared" si="15"/>
        <v>80</v>
      </c>
      <c r="R38" s="16">
        <v>13</v>
      </c>
      <c r="S38" s="16">
        <v>16</v>
      </c>
      <c r="T38" s="16">
        <v>13</v>
      </c>
      <c r="U38" s="16">
        <v>16</v>
      </c>
      <c r="V38" s="16">
        <v>22</v>
      </c>
      <c r="W38" s="18">
        <v>2</v>
      </c>
      <c r="X38" s="16">
        <v>0</v>
      </c>
      <c r="Y38" s="16">
        <v>2</v>
      </c>
    </row>
    <row r="39" spans="1:25" ht="15.75" customHeight="1" x14ac:dyDescent="0.2">
      <c r="A39" s="13">
        <v>38</v>
      </c>
      <c r="B39" s="14" t="s">
        <v>61</v>
      </c>
      <c r="C39" s="15">
        <f t="shared" si="8"/>
        <v>202</v>
      </c>
      <c r="D39" s="16">
        <v>91</v>
      </c>
      <c r="E39" s="16">
        <v>106</v>
      </c>
      <c r="F39" s="16">
        <v>5</v>
      </c>
      <c r="G39" s="16">
        <v>193</v>
      </c>
      <c r="H39" s="16">
        <v>92</v>
      </c>
      <c r="I39" s="16">
        <f t="shared" si="10"/>
        <v>97</v>
      </c>
      <c r="J39" s="16">
        <f t="shared" si="11"/>
        <v>4</v>
      </c>
      <c r="K39" s="16">
        <f t="shared" si="2"/>
        <v>95.544554455445535</v>
      </c>
      <c r="L39" s="17">
        <f t="shared" si="12"/>
        <v>92</v>
      </c>
      <c r="M39" s="16">
        <v>22</v>
      </c>
      <c r="N39" s="16">
        <v>29</v>
      </c>
      <c r="O39" s="16">
        <v>20</v>
      </c>
      <c r="P39" s="16">
        <v>21</v>
      </c>
      <c r="Q39" s="9">
        <f t="shared" si="15"/>
        <v>97</v>
      </c>
      <c r="R39" s="16">
        <v>25</v>
      </c>
      <c r="S39" s="16">
        <v>20</v>
      </c>
      <c r="T39" s="16">
        <v>21</v>
      </c>
      <c r="U39" s="16">
        <v>16</v>
      </c>
      <c r="V39" s="16">
        <v>15</v>
      </c>
      <c r="W39" s="18">
        <f t="shared" si="13"/>
        <v>4</v>
      </c>
      <c r="X39" s="16">
        <v>3</v>
      </c>
      <c r="Y39" s="16">
        <v>1</v>
      </c>
    </row>
    <row r="40" spans="1:25" ht="15.75" customHeight="1" x14ac:dyDescent="0.2">
      <c r="A40" s="13">
        <v>39</v>
      </c>
      <c r="B40" s="14" t="s">
        <v>62</v>
      </c>
      <c r="C40" s="15">
        <v>387</v>
      </c>
      <c r="D40" s="16">
        <v>16</v>
      </c>
      <c r="E40" s="16">
        <v>333</v>
      </c>
      <c r="F40" s="16">
        <v>38</v>
      </c>
      <c r="G40" s="16">
        <v>221</v>
      </c>
      <c r="H40" s="16">
        <v>16</v>
      </c>
      <c r="I40" s="16">
        <f t="shared" si="10"/>
        <v>178</v>
      </c>
      <c r="J40" s="16">
        <f t="shared" si="11"/>
        <v>27</v>
      </c>
      <c r="K40" s="16">
        <f t="shared" si="2"/>
        <v>57.105943152454785</v>
      </c>
      <c r="L40" s="17">
        <v>16</v>
      </c>
      <c r="M40" s="16">
        <v>5</v>
      </c>
      <c r="N40" s="16">
        <v>3</v>
      </c>
      <c r="O40" s="16">
        <v>3</v>
      </c>
      <c r="P40" s="16">
        <v>5</v>
      </c>
      <c r="Q40" s="9">
        <f t="shared" si="15"/>
        <v>178</v>
      </c>
      <c r="R40" s="16">
        <v>55</v>
      </c>
      <c r="S40" s="16">
        <v>31</v>
      </c>
      <c r="T40" s="16">
        <v>27</v>
      </c>
      <c r="U40" s="16">
        <v>33</v>
      </c>
      <c r="V40" s="16">
        <v>32</v>
      </c>
      <c r="W40" s="18">
        <f t="shared" si="13"/>
        <v>27</v>
      </c>
      <c r="X40" s="16">
        <v>15</v>
      </c>
      <c r="Y40" s="16">
        <v>12</v>
      </c>
    </row>
    <row r="41" spans="1:25" ht="15.75" customHeight="1" x14ac:dyDescent="0.2">
      <c r="A41" s="13">
        <v>40</v>
      </c>
      <c r="B41" s="14" t="s">
        <v>63</v>
      </c>
      <c r="C41" s="15">
        <f t="shared" si="8"/>
        <v>275</v>
      </c>
      <c r="D41" s="16">
        <v>275</v>
      </c>
      <c r="E41" s="16">
        <v>0</v>
      </c>
      <c r="F41" s="16">
        <v>0</v>
      </c>
      <c r="G41" s="16">
        <f t="shared" ref="G41:G75" si="16">H41+I41+J41</f>
        <v>275</v>
      </c>
      <c r="H41" s="16">
        <v>275</v>
      </c>
      <c r="I41" s="16">
        <f t="shared" si="10"/>
        <v>0</v>
      </c>
      <c r="J41" s="16">
        <f t="shared" si="11"/>
        <v>0</v>
      </c>
      <c r="K41" s="16">
        <f t="shared" ref="K41:K76" si="17">G41/C41*100</f>
        <v>100</v>
      </c>
      <c r="L41" s="17">
        <f>SUM(M41:P41)</f>
        <v>275</v>
      </c>
      <c r="M41" s="16">
        <v>68</v>
      </c>
      <c r="N41" s="16">
        <v>66</v>
      </c>
      <c r="O41" s="16">
        <v>77</v>
      </c>
      <c r="P41" s="16">
        <v>64</v>
      </c>
      <c r="Q41" s="9">
        <f t="shared" si="15"/>
        <v>0</v>
      </c>
      <c r="R41" s="16"/>
      <c r="S41" s="16"/>
      <c r="T41" s="16"/>
      <c r="U41" s="16"/>
      <c r="V41" s="16"/>
      <c r="W41" s="18">
        <f t="shared" si="13"/>
        <v>0</v>
      </c>
      <c r="X41" s="16"/>
      <c r="Y41" s="16"/>
    </row>
    <row r="42" spans="1:25" ht="15.75" customHeight="1" x14ac:dyDescent="0.2">
      <c r="A42" s="13">
        <v>41</v>
      </c>
      <c r="B42" s="14" t="s">
        <v>64</v>
      </c>
      <c r="C42" s="15">
        <v>44</v>
      </c>
      <c r="D42" s="16">
        <v>14</v>
      </c>
      <c r="E42" s="16">
        <v>28</v>
      </c>
      <c r="F42" s="16">
        <v>2</v>
      </c>
      <c r="G42" s="16">
        <f t="shared" si="16"/>
        <v>44</v>
      </c>
      <c r="H42" s="16">
        <v>14</v>
      </c>
      <c r="I42" s="16">
        <f t="shared" si="10"/>
        <v>28</v>
      </c>
      <c r="J42" s="16">
        <f t="shared" si="11"/>
        <v>2</v>
      </c>
      <c r="K42" s="16">
        <f t="shared" si="17"/>
        <v>100</v>
      </c>
      <c r="L42" s="17">
        <f t="shared" ref="L42:L76" si="18">M42+N42+O42+P42</f>
        <v>14</v>
      </c>
      <c r="M42" s="16">
        <v>4</v>
      </c>
      <c r="N42" s="16">
        <v>3</v>
      </c>
      <c r="O42" s="16">
        <v>1</v>
      </c>
      <c r="P42" s="16">
        <v>6</v>
      </c>
      <c r="Q42" s="9">
        <f t="shared" si="15"/>
        <v>28</v>
      </c>
      <c r="R42" s="16">
        <v>6</v>
      </c>
      <c r="S42" s="16">
        <v>4</v>
      </c>
      <c r="T42" s="16">
        <v>3</v>
      </c>
      <c r="U42" s="16">
        <v>8</v>
      </c>
      <c r="V42" s="16">
        <v>7</v>
      </c>
      <c r="W42" s="18">
        <f t="shared" si="13"/>
        <v>2</v>
      </c>
      <c r="X42" s="16"/>
      <c r="Y42" s="16">
        <v>2</v>
      </c>
    </row>
    <row r="43" spans="1:25" ht="15.75" customHeight="1" x14ac:dyDescent="0.2">
      <c r="A43" s="13">
        <v>42</v>
      </c>
      <c r="B43" s="14" t="s">
        <v>65</v>
      </c>
      <c r="C43" s="15">
        <f t="shared" si="8"/>
        <v>191</v>
      </c>
      <c r="D43" s="16">
        <v>64</v>
      </c>
      <c r="E43" s="16">
        <v>119</v>
      </c>
      <c r="F43" s="16">
        <v>8</v>
      </c>
      <c r="G43" s="16">
        <f t="shared" si="16"/>
        <v>184</v>
      </c>
      <c r="H43" s="16">
        <f>M43+N43+O43+P43</f>
        <v>64</v>
      </c>
      <c r="I43" s="16">
        <f t="shared" si="10"/>
        <v>112</v>
      </c>
      <c r="J43" s="16">
        <f t="shared" si="11"/>
        <v>8</v>
      </c>
      <c r="K43" s="16">
        <f t="shared" si="17"/>
        <v>96.33507853403141</v>
      </c>
      <c r="L43" s="17">
        <f t="shared" si="18"/>
        <v>64</v>
      </c>
      <c r="M43" s="16">
        <v>19</v>
      </c>
      <c r="N43" s="16">
        <v>13</v>
      </c>
      <c r="O43" s="16">
        <v>16</v>
      </c>
      <c r="P43" s="16">
        <v>16</v>
      </c>
      <c r="Q43" s="9">
        <f t="shared" si="15"/>
        <v>112</v>
      </c>
      <c r="R43" s="16">
        <v>23</v>
      </c>
      <c r="S43" s="16">
        <v>20</v>
      </c>
      <c r="T43" s="16">
        <v>25</v>
      </c>
      <c r="U43" s="16">
        <v>24</v>
      </c>
      <c r="V43" s="16">
        <v>20</v>
      </c>
      <c r="W43" s="18">
        <f t="shared" si="13"/>
        <v>8</v>
      </c>
      <c r="X43" s="16">
        <v>3</v>
      </c>
      <c r="Y43" s="16">
        <v>5</v>
      </c>
    </row>
    <row r="44" spans="1:25" ht="32.25" customHeight="1" x14ac:dyDescent="0.2">
      <c r="A44" s="13">
        <v>43</v>
      </c>
      <c r="B44" s="14" t="s">
        <v>100</v>
      </c>
      <c r="C44" s="15">
        <f t="shared" si="8"/>
        <v>10</v>
      </c>
      <c r="D44" s="16">
        <v>6</v>
      </c>
      <c r="E44" s="16">
        <v>4</v>
      </c>
      <c r="F44" s="16">
        <v>0</v>
      </c>
      <c r="G44" s="16">
        <v>10</v>
      </c>
      <c r="H44" s="16">
        <v>6</v>
      </c>
      <c r="I44" s="16">
        <f t="shared" si="10"/>
        <v>4</v>
      </c>
      <c r="J44" s="16">
        <f t="shared" si="11"/>
        <v>0</v>
      </c>
      <c r="K44" s="16">
        <f t="shared" si="17"/>
        <v>100</v>
      </c>
      <c r="L44" s="17">
        <f t="shared" si="18"/>
        <v>6</v>
      </c>
      <c r="M44" s="16">
        <v>3</v>
      </c>
      <c r="N44" s="16">
        <v>1</v>
      </c>
      <c r="O44" s="16">
        <v>2</v>
      </c>
      <c r="P44" s="16">
        <v>0</v>
      </c>
      <c r="Q44" s="9">
        <f t="shared" si="15"/>
        <v>4</v>
      </c>
      <c r="R44" s="16">
        <v>1</v>
      </c>
      <c r="S44" s="16">
        <v>1</v>
      </c>
      <c r="T44" s="16">
        <v>1</v>
      </c>
      <c r="U44" s="16">
        <v>1</v>
      </c>
      <c r="V44" s="16">
        <v>0</v>
      </c>
      <c r="W44" s="18">
        <f t="shared" si="13"/>
        <v>0</v>
      </c>
      <c r="X44" s="16">
        <v>0</v>
      </c>
      <c r="Y44" s="16">
        <v>0</v>
      </c>
    </row>
    <row r="45" spans="1:25" ht="15.75" customHeight="1" x14ac:dyDescent="0.2">
      <c r="A45" s="13">
        <v>44</v>
      </c>
      <c r="B45" s="14" t="s">
        <v>67</v>
      </c>
      <c r="C45" s="15">
        <f t="shared" si="8"/>
        <v>82</v>
      </c>
      <c r="D45" s="16">
        <v>33</v>
      </c>
      <c r="E45" s="16">
        <v>44</v>
      </c>
      <c r="F45" s="16">
        <v>5</v>
      </c>
      <c r="G45" s="16">
        <f t="shared" si="16"/>
        <v>67</v>
      </c>
      <c r="H45" s="16">
        <v>33</v>
      </c>
      <c r="I45" s="16">
        <f t="shared" si="10"/>
        <v>30</v>
      </c>
      <c r="J45" s="16">
        <f t="shared" si="11"/>
        <v>4</v>
      </c>
      <c r="K45" s="16">
        <f t="shared" si="17"/>
        <v>81.707317073170728</v>
      </c>
      <c r="L45" s="17">
        <f t="shared" si="18"/>
        <v>33</v>
      </c>
      <c r="M45" s="16">
        <v>8</v>
      </c>
      <c r="N45" s="16">
        <v>8</v>
      </c>
      <c r="O45" s="16">
        <v>10</v>
      </c>
      <c r="P45" s="16">
        <v>7</v>
      </c>
      <c r="Q45" s="9">
        <f t="shared" si="15"/>
        <v>30</v>
      </c>
      <c r="R45" s="16">
        <v>7</v>
      </c>
      <c r="S45" s="16">
        <v>7</v>
      </c>
      <c r="T45" s="16">
        <v>8</v>
      </c>
      <c r="U45" s="16">
        <v>5</v>
      </c>
      <c r="V45" s="16">
        <v>3</v>
      </c>
      <c r="W45" s="18">
        <f t="shared" si="13"/>
        <v>4</v>
      </c>
      <c r="X45" s="16">
        <v>1</v>
      </c>
      <c r="Y45" s="16">
        <v>3</v>
      </c>
    </row>
    <row r="46" spans="1:25" ht="15.75" customHeight="1" x14ac:dyDescent="0.2">
      <c r="A46" s="13">
        <v>46</v>
      </c>
      <c r="B46" s="14" t="s">
        <v>68</v>
      </c>
      <c r="C46" s="15">
        <f t="shared" si="8"/>
        <v>141</v>
      </c>
      <c r="D46" s="16">
        <v>47</v>
      </c>
      <c r="E46" s="16">
        <v>91</v>
      </c>
      <c r="F46" s="16">
        <v>3</v>
      </c>
      <c r="G46" s="16">
        <f t="shared" si="16"/>
        <v>126</v>
      </c>
      <c r="H46" s="16">
        <f>M46+N46+O46+P46</f>
        <v>47</v>
      </c>
      <c r="I46" s="16">
        <f t="shared" si="10"/>
        <v>76</v>
      </c>
      <c r="J46" s="16">
        <f t="shared" si="11"/>
        <v>3</v>
      </c>
      <c r="K46" s="16">
        <f t="shared" si="17"/>
        <v>89.361702127659569</v>
      </c>
      <c r="L46" s="17">
        <f t="shared" si="18"/>
        <v>47</v>
      </c>
      <c r="M46" s="16">
        <v>9</v>
      </c>
      <c r="N46" s="16">
        <v>8</v>
      </c>
      <c r="O46" s="16">
        <v>24</v>
      </c>
      <c r="P46" s="16">
        <v>6</v>
      </c>
      <c r="Q46" s="9">
        <f t="shared" si="15"/>
        <v>76</v>
      </c>
      <c r="R46" s="16">
        <v>11</v>
      </c>
      <c r="S46" s="16">
        <v>21</v>
      </c>
      <c r="T46" s="16">
        <v>15</v>
      </c>
      <c r="U46" s="16">
        <v>15</v>
      </c>
      <c r="V46" s="16">
        <v>14</v>
      </c>
      <c r="W46" s="18">
        <f t="shared" si="13"/>
        <v>3</v>
      </c>
      <c r="X46" s="16">
        <v>0</v>
      </c>
      <c r="Y46" s="16">
        <v>3</v>
      </c>
    </row>
    <row r="47" spans="1:25" ht="15.75" customHeight="1" x14ac:dyDescent="0.2">
      <c r="A47" s="13">
        <v>47</v>
      </c>
      <c r="B47" s="14" t="s">
        <v>69</v>
      </c>
      <c r="C47" s="15">
        <v>187</v>
      </c>
      <c r="D47" s="16">
        <v>75</v>
      </c>
      <c r="E47" s="16">
        <v>104</v>
      </c>
      <c r="F47" s="16">
        <v>8</v>
      </c>
      <c r="G47" s="16">
        <f t="shared" si="16"/>
        <v>159</v>
      </c>
      <c r="H47" s="16">
        <v>75</v>
      </c>
      <c r="I47" s="16">
        <f t="shared" si="10"/>
        <v>78</v>
      </c>
      <c r="J47" s="16">
        <f t="shared" si="11"/>
        <v>6</v>
      </c>
      <c r="K47" s="16">
        <f t="shared" si="17"/>
        <v>85.026737967914428</v>
      </c>
      <c r="L47" s="17">
        <f t="shared" si="18"/>
        <v>75</v>
      </c>
      <c r="M47" s="16">
        <v>17</v>
      </c>
      <c r="N47" s="16">
        <v>21</v>
      </c>
      <c r="O47" s="16">
        <v>18</v>
      </c>
      <c r="P47" s="16">
        <v>19</v>
      </c>
      <c r="Q47" s="9">
        <f t="shared" si="15"/>
        <v>78</v>
      </c>
      <c r="R47" s="16">
        <v>26</v>
      </c>
      <c r="S47" s="16">
        <v>23</v>
      </c>
      <c r="T47" s="16">
        <v>14</v>
      </c>
      <c r="U47" s="16">
        <v>9</v>
      </c>
      <c r="V47" s="16">
        <v>6</v>
      </c>
      <c r="W47" s="18">
        <f t="shared" si="13"/>
        <v>6</v>
      </c>
      <c r="X47" s="16">
        <v>4</v>
      </c>
      <c r="Y47" s="16">
        <v>2</v>
      </c>
    </row>
    <row r="48" spans="1:25" ht="30" customHeight="1" x14ac:dyDescent="0.2">
      <c r="A48" s="13">
        <v>48</v>
      </c>
      <c r="B48" s="14" t="s">
        <v>70</v>
      </c>
      <c r="C48" s="15">
        <v>57</v>
      </c>
      <c r="D48" s="16">
        <v>28</v>
      </c>
      <c r="E48" s="16">
        <v>29</v>
      </c>
      <c r="F48" s="16">
        <v>0</v>
      </c>
      <c r="G48" s="16">
        <v>54</v>
      </c>
      <c r="H48" s="16">
        <v>28</v>
      </c>
      <c r="I48" s="16">
        <v>26</v>
      </c>
      <c r="J48" s="16">
        <f t="shared" si="11"/>
        <v>0</v>
      </c>
      <c r="K48" s="16">
        <f t="shared" si="17"/>
        <v>94.73684210526315</v>
      </c>
      <c r="L48" s="17">
        <f t="shared" si="18"/>
        <v>28</v>
      </c>
      <c r="M48" s="16">
        <v>11</v>
      </c>
      <c r="N48" s="16">
        <v>2</v>
      </c>
      <c r="O48" s="16">
        <v>5</v>
      </c>
      <c r="P48" s="16">
        <v>10</v>
      </c>
      <c r="Q48" s="9">
        <f t="shared" si="15"/>
        <v>26</v>
      </c>
      <c r="R48" s="16">
        <v>8</v>
      </c>
      <c r="S48" s="16">
        <v>7</v>
      </c>
      <c r="T48" s="16">
        <v>6</v>
      </c>
      <c r="U48" s="16">
        <v>3</v>
      </c>
      <c r="V48" s="16">
        <v>2</v>
      </c>
      <c r="W48" s="18">
        <f t="shared" si="13"/>
        <v>0</v>
      </c>
      <c r="X48" s="16">
        <v>0</v>
      </c>
      <c r="Y48" s="16"/>
    </row>
    <row r="49" spans="1:25" ht="15.75" customHeight="1" x14ac:dyDescent="0.2">
      <c r="A49" s="13">
        <v>50</v>
      </c>
      <c r="B49" s="14" t="s">
        <v>71</v>
      </c>
      <c r="C49" s="15">
        <v>83</v>
      </c>
      <c r="D49" s="16">
        <v>23</v>
      </c>
      <c r="E49" s="16">
        <v>50</v>
      </c>
      <c r="F49" s="16">
        <v>10</v>
      </c>
      <c r="G49" s="16">
        <f t="shared" si="16"/>
        <v>65</v>
      </c>
      <c r="H49" s="16">
        <v>23</v>
      </c>
      <c r="I49" s="16">
        <f t="shared" si="10"/>
        <v>36</v>
      </c>
      <c r="J49" s="16">
        <f t="shared" si="11"/>
        <v>6</v>
      </c>
      <c r="K49" s="16">
        <f t="shared" si="17"/>
        <v>78.313253012048193</v>
      </c>
      <c r="L49" s="17">
        <f t="shared" si="18"/>
        <v>23</v>
      </c>
      <c r="M49" s="16">
        <v>7</v>
      </c>
      <c r="N49" s="16">
        <v>5</v>
      </c>
      <c r="O49" s="16">
        <v>4</v>
      </c>
      <c r="P49" s="16">
        <v>7</v>
      </c>
      <c r="Q49" s="9">
        <f t="shared" si="15"/>
        <v>36</v>
      </c>
      <c r="R49" s="16">
        <v>2</v>
      </c>
      <c r="S49" s="16">
        <v>7</v>
      </c>
      <c r="T49" s="16">
        <v>10</v>
      </c>
      <c r="U49" s="16">
        <v>6</v>
      </c>
      <c r="V49" s="16">
        <v>11</v>
      </c>
      <c r="W49" s="18">
        <f t="shared" si="13"/>
        <v>6</v>
      </c>
      <c r="X49" s="16">
        <v>1</v>
      </c>
      <c r="Y49" s="16">
        <v>5</v>
      </c>
    </row>
    <row r="50" spans="1:25" ht="15.75" customHeight="1" x14ac:dyDescent="0.2">
      <c r="A50" s="13">
        <v>51</v>
      </c>
      <c r="B50" s="14" t="s">
        <v>72</v>
      </c>
      <c r="C50" s="15">
        <f t="shared" si="8"/>
        <v>83</v>
      </c>
      <c r="D50" s="16">
        <v>32</v>
      </c>
      <c r="E50" s="16">
        <v>41</v>
      </c>
      <c r="F50" s="16">
        <v>10</v>
      </c>
      <c r="G50" s="16">
        <f t="shared" si="16"/>
        <v>78</v>
      </c>
      <c r="H50" s="16">
        <v>31</v>
      </c>
      <c r="I50" s="16">
        <f t="shared" si="10"/>
        <v>37</v>
      </c>
      <c r="J50" s="16">
        <f t="shared" si="11"/>
        <v>10</v>
      </c>
      <c r="K50" s="16">
        <f t="shared" si="17"/>
        <v>93.975903614457835</v>
      </c>
      <c r="L50" s="17">
        <f t="shared" si="18"/>
        <v>31</v>
      </c>
      <c r="M50" s="16">
        <v>7</v>
      </c>
      <c r="N50" s="16">
        <v>11</v>
      </c>
      <c r="O50" s="16">
        <v>7</v>
      </c>
      <c r="P50" s="16">
        <v>6</v>
      </c>
      <c r="Q50" s="9">
        <f t="shared" si="15"/>
        <v>37</v>
      </c>
      <c r="R50" s="16">
        <v>6</v>
      </c>
      <c r="S50" s="16">
        <v>10</v>
      </c>
      <c r="T50" s="16">
        <v>4</v>
      </c>
      <c r="U50" s="16">
        <v>7</v>
      </c>
      <c r="V50" s="16">
        <v>10</v>
      </c>
      <c r="W50" s="18">
        <f t="shared" si="13"/>
        <v>10</v>
      </c>
      <c r="X50" s="16">
        <v>5</v>
      </c>
      <c r="Y50" s="16">
        <v>5</v>
      </c>
    </row>
    <row r="51" spans="1:25" ht="15.75" customHeight="1" x14ac:dyDescent="0.2">
      <c r="A51" s="13">
        <v>52</v>
      </c>
      <c r="B51" s="14" t="s">
        <v>73</v>
      </c>
      <c r="C51" s="15">
        <v>686</v>
      </c>
      <c r="D51" s="31">
        <v>284</v>
      </c>
      <c r="E51" s="31">
        <v>362</v>
      </c>
      <c r="F51" s="31">
        <v>40</v>
      </c>
      <c r="G51" s="16">
        <f t="shared" si="16"/>
        <v>532</v>
      </c>
      <c r="H51" s="16">
        <f t="shared" ref="H51:H76" si="19">M51+N51+O51+P51</f>
        <v>281</v>
      </c>
      <c r="I51" s="16">
        <f t="shared" si="10"/>
        <v>220</v>
      </c>
      <c r="J51" s="16">
        <f t="shared" si="11"/>
        <v>31</v>
      </c>
      <c r="K51" s="16">
        <f t="shared" si="17"/>
        <v>77.551020408163268</v>
      </c>
      <c r="L51" s="17">
        <f t="shared" si="18"/>
        <v>281</v>
      </c>
      <c r="M51" s="16">
        <v>68</v>
      </c>
      <c r="N51" s="16">
        <v>77</v>
      </c>
      <c r="O51" s="16">
        <v>69</v>
      </c>
      <c r="P51" s="16">
        <v>67</v>
      </c>
      <c r="Q51" s="9">
        <f t="shared" si="15"/>
        <v>220</v>
      </c>
      <c r="R51" s="16">
        <v>49</v>
      </c>
      <c r="S51" s="16">
        <v>49</v>
      </c>
      <c r="T51" s="16">
        <v>56</v>
      </c>
      <c r="U51" s="16">
        <v>30</v>
      </c>
      <c r="V51" s="16">
        <v>36</v>
      </c>
      <c r="W51" s="18">
        <f t="shared" si="13"/>
        <v>31</v>
      </c>
      <c r="X51" s="16">
        <v>14</v>
      </c>
      <c r="Y51" s="16">
        <v>17</v>
      </c>
    </row>
    <row r="52" spans="1:25" ht="15.75" customHeight="1" x14ac:dyDescent="0.2">
      <c r="A52" s="13">
        <v>53</v>
      </c>
      <c r="B52" s="14" t="s">
        <v>74</v>
      </c>
      <c r="C52" s="15">
        <f t="shared" si="8"/>
        <v>72</v>
      </c>
      <c r="D52" s="16">
        <v>24</v>
      </c>
      <c r="E52" s="16">
        <v>41</v>
      </c>
      <c r="F52" s="16">
        <v>7</v>
      </c>
      <c r="G52" s="16">
        <f t="shared" si="16"/>
        <v>61</v>
      </c>
      <c r="H52" s="16">
        <f t="shared" si="19"/>
        <v>24</v>
      </c>
      <c r="I52" s="16">
        <f t="shared" si="10"/>
        <v>34</v>
      </c>
      <c r="J52" s="16">
        <f t="shared" si="11"/>
        <v>3</v>
      </c>
      <c r="K52" s="16">
        <f t="shared" si="17"/>
        <v>84.722222222222214</v>
      </c>
      <c r="L52" s="17">
        <f t="shared" si="18"/>
        <v>24</v>
      </c>
      <c r="M52" s="16">
        <v>6</v>
      </c>
      <c r="N52" s="16">
        <v>9</v>
      </c>
      <c r="O52" s="16">
        <v>5</v>
      </c>
      <c r="P52" s="16">
        <v>4</v>
      </c>
      <c r="Q52" s="9">
        <f t="shared" si="15"/>
        <v>34</v>
      </c>
      <c r="R52" s="16">
        <v>10</v>
      </c>
      <c r="S52" s="16">
        <v>3</v>
      </c>
      <c r="T52" s="16">
        <v>9</v>
      </c>
      <c r="U52" s="16">
        <v>10</v>
      </c>
      <c r="V52" s="16">
        <v>2</v>
      </c>
      <c r="W52" s="18">
        <v>5</v>
      </c>
      <c r="X52" s="16">
        <v>0</v>
      </c>
      <c r="Y52" s="16">
        <v>3</v>
      </c>
    </row>
    <row r="53" spans="1:25" ht="15.75" customHeight="1" x14ac:dyDescent="0.25">
      <c r="A53" s="13">
        <v>54</v>
      </c>
      <c r="B53" s="14" t="s">
        <v>75</v>
      </c>
      <c r="C53" s="15">
        <f t="shared" si="8"/>
        <v>45</v>
      </c>
      <c r="D53" s="16">
        <v>16</v>
      </c>
      <c r="E53" s="16">
        <v>29</v>
      </c>
      <c r="F53" s="16">
        <v>0</v>
      </c>
      <c r="G53" s="16">
        <f t="shared" si="16"/>
        <v>44</v>
      </c>
      <c r="H53" s="16">
        <f t="shared" si="19"/>
        <v>15</v>
      </c>
      <c r="I53" s="16">
        <f t="shared" si="10"/>
        <v>29</v>
      </c>
      <c r="J53" s="16">
        <f t="shared" si="11"/>
        <v>0</v>
      </c>
      <c r="K53" s="16">
        <f t="shared" si="17"/>
        <v>97.777777777777771</v>
      </c>
      <c r="L53" s="17">
        <f t="shared" si="18"/>
        <v>15</v>
      </c>
      <c r="M53" s="1">
        <v>5</v>
      </c>
      <c r="N53" s="16">
        <v>2</v>
      </c>
      <c r="O53" s="16">
        <v>2</v>
      </c>
      <c r="P53" s="16">
        <v>6</v>
      </c>
      <c r="Q53" s="9">
        <f t="shared" si="15"/>
        <v>29</v>
      </c>
      <c r="R53" s="16">
        <v>8</v>
      </c>
      <c r="S53" s="16">
        <v>8</v>
      </c>
      <c r="T53" s="16">
        <v>3</v>
      </c>
      <c r="U53" s="16">
        <v>4</v>
      </c>
      <c r="V53" s="16">
        <v>6</v>
      </c>
      <c r="W53" s="18">
        <f t="shared" si="13"/>
        <v>0</v>
      </c>
      <c r="X53" s="16"/>
      <c r="Y53" s="16"/>
    </row>
    <row r="54" spans="1:25" ht="15.75" customHeight="1" x14ac:dyDescent="0.2">
      <c r="A54" s="13">
        <v>45</v>
      </c>
      <c r="B54" s="14" t="s">
        <v>76</v>
      </c>
      <c r="C54" s="15">
        <f t="shared" si="8"/>
        <v>105</v>
      </c>
      <c r="D54" s="16">
        <v>44</v>
      </c>
      <c r="E54" s="16">
        <v>61</v>
      </c>
      <c r="F54" s="16">
        <v>0</v>
      </c>
      <c r="G54" s="16">
        <v>105</v>
      </c>
      <c r="H54" s="16">
        <v>44</v>
      </c>
      <c r="I54" s="16">
        <v>61</v>
      </c>
      <c r="J54" s="16">
        <f t="shared" si="11"/>
        <v>0</v>
      </c>
      <c r="K54" s="16">
        <f t="shared" si="17"/>
        <v>100</v>
      </c>
      <c r="L54" s="17">
        <f t="shared" si="18"/>
        <v>44</v>
      </c>
      <c r="M54" s="16">
        <v>17</v>
      </c>
      <c r="N54" s="16">
        <v>10</v>
      </c>
      <c r="O54" s="16">
        <v>9</v>
      </c>
      <c r="P54" s="16">
        <v>8</v>
      </c>
      <c r="Q54" s="9">
        <f t="shared" si="15"/>
        <v>61</v>
      </c>
      <c r="R54" s="16">
        <v>16</v>
      </c>
      <c r="S54" s="16">
        <v>14</v>
      </c>
      <c r="T54" s="16">
        <v>15</v>
      </c>
      <c r="U54" s="16">
        <v>9</v>
      </c>
      <c r="V54" s="16">
        <v>7</v>
      </c>
      <c r="W54" s="18">
        <f t="shared" si="13"/>
        <v>0</v>
      </c>
      <c r="X54" s="16"/>
      <c r="Y54" s="16"/>
    </row>
    <row r="55" spans="1:25" ht="15.75" customHeight="1" x14ac:dyDescent="0.25">
      <c r="A55" s="13">
        <v>55</v>
      </c>
      <c r="B55" s="14" t="s">
        <v>77</v>
      </c>
      <c r="C55" s="15">
        <f t="shared" si="8"/>
        <v>63</v>
      </c>
      <c r="D55" s="58">
        <v>16</v>
      </c>
      <c r="E55" s="57">
        <v>37</v>
      </c>
      <c r="F55" s="57">
        <v>10</v>
      </c>
      <c r="G55" s="16">
        <f t="shared" si="16"/>
        <v>57</v>
      </c>
      <c r="H55" s="16">
        <f t="shared" si="19"/>
        <v>16</v>
      </c>
      <c r="I55" s="16">
        <f t="shared" si="10"/>
        <v>33</v>
      </c>
      <c r="J55" s="16">
        <f t="shared" si="11"/>
        <v>8</v>
      </c>
      <c r="K55" s="16">
        <f t="shared" si="17"/>
        <v>90.476190476190482</v>
      </c>
      <c r="L55" s="17">
        <f t="shared" si="18"/>
        <v>16</v>
      </c>
      <c r="M55" s="58">
        <v>2</v>
      </c>
      <c r="N55" s="57">
        <v>1</v>
      </c>
      <c r="O55" s="57">
        <v>8</v>
      </c>
      <c r="P55" s="57">
        <v>5</v>
      </c>
      <c r="Q55" s="9">
        <f t="shared" si="15"/>
        <v>33</v>
      </c>
      <c r="R55" s="58">
        <v>4</v>
      </c>
      <c r="S55" s="57">
        <v>7</v>
      </c>
      <c r="T55" s="57">
        <v>9</v>
      </c>
      <c r="U55" s="57">
        <v>4</v>
      </c>
      <c r="V55" s="57">
        <v>9</v>
      </c>
      <c r="W55" s="18">
        <f t="shared" si="13"/>
        <v>8</v>
      </c>
      <c r="X55" s="58">
        <v>4</v>
      </c>
      <c r="Y55" s="57">
        <v>4</v>
      </c>
    </row>
    <row r="56" spans="1:25" ht="15.75" customHeight="1" x14ac:dyDescent="0.25">
      <c r="A56" s="13">
        <v>56</v>
      </c>
      <c r="B56" s="14" t="s">
        <v>78</v>
      </c>
      <c r="C56" s="15">
        <f t="shared" si="8"/>
        <v>66</v>
      </c>
      <c r="D56" s="34">
        <v>29</v>
      </c>
      <c r="E56" s="35">
        <v>37</v>
      </c>
      <c r="F56" s="35">
        <v>0</v>
      </c>
      <c r="G56" s="16">
        <f t="shared" si="16"/>
        <v>62</v>
      </c>
      <c r="H56" s="16">
        <f t="shared" si="19"/>
        <v>29</v>
      </c>
      <c r="I56" s="16">
        <f t="shared" si="10"/>
        <v>33</v>
      </c>
      <c r="J56" s="16">
        <f t="shared" si="11"/>
        <v>0</v>
      </c>
      <c r="K56" s="16">
        <f t="shared" si="17"/>
        <v>93.939393939393938</v>
      </c>
      <c r="L56" s="17">
        <f t="shared" si="18"/>
        <v>29</v>
      </c>
      <c r="M56" s="34">
        <v>6</v>
      </c>
      <c r="N56" s="35">
        <v>4</v>
      </c>
      <c r="O56" s="35">
        <v>6</v>
      </c>
      <c r="P56" s="35">
        <v>13</v>
      </c>
      <c r="Q56" s="9">
        <f t="shared" si="15"/>
        <v>33</v>
      </c>
      <c r="R56" s="34">
        <v>7</v>
      </c>
      <c r="S56" s="35">
        <v>9</v>
      </c>
      <c r="T56" s="35">
        <v>5</v>
      </c>
      <c r="U56" s="35">
        <v>10</v>
      </c>
      <c r="V56" s="35">
        <v>2</v>
      </c>
      <c r="W56" s="18">
        <f t="shared" si="13"/>
        <v>0</v>
      </c>
      <c r="X56" s="36"/>
      <c r="Y56" s="37"/>
    </row>
    <row r="57" spans="1:25" ht="15.75" customHeight="1" x14ac:dyDescent="0.25">
      <c r="A57" s="13">
        <v>57</v>
      </c>
      <c r="B57" s="14" t="s">
        <v>79</v>
      </c>
      <c r="C57" s="15">
        <f t="shared" si="8"/>
        <v>175</v>
      </c>
      <c r="D57" s="36">
        <v>72</v>
      </c>
      <c r="E57" s="37">
        <v>92</v>
      </c>
      <c r="F57" s="37">
        <v>11</v>
      </c>
      <c r="G57" s="16">
        <f t="shared" si="16"/>
        <v>159</v>
      </c>
      <c r="H57" s="16">
        <f t="shared" si="19"/>
        <v>72</v>
      </c>
      <c r="I57" s="16">
        <f t="shared" si="10"/>
        <v>80</v>
      </c>
      <c r="J57" s="16">
        <f t="shared" si="11"/>
        <v>7</v>
      </c>
      <c r="K57" s="16">
        <f t="shared" si="17"/>
        <v>90.857142857142861</v>
      </c>
      <c r="L57" s="17">
        <f t="shared" si="18"/>
        <v>72</v>
      </c>
      <c r="M57" s="36">
        <v>13</v>
      </c>
      <c r="N57" s="37">
        <v>24</v>
      </c>
      <c r="O57" s="37">
        <v>18</v>
      </c>
      <c r="P57" s="37">
        <v>17</v>
      </c>
      <c r="Q57" s="9">
        <f t="shared" si="15"/>
        <v>80</v>
      </c>
      <c r="R57" s="36">
        <v>22</v>
      </c>
      <c r="S57" s="37">
        <v>14</v>
      </c>
      <c r="T57" s="37">
        <v>15</v>
      </c>
      <c r="U57" s="37">
        <v>12</v>
      </c>
      <c r="V57" s="37">
        <v>17</v>
      </c>
      <c r="W57" s="18">
        <f t="shared" si="13"/>
        <v>7</v>
      </c>
      <c r="X57" s="36">
        <v>6</v>
      </c>
      <c r="Y57" s="37">
        <v>1</v>
      </c>
    </row>
    <row r="58" spans="1:25" ht="15.75" customHeight="1" x14ac:dyDescent="0.25">
      <c r="A58" s="13">
        <v>58</v>
      </c>
      <c r="B58" s="14" t="s">
        <v>80</v>
      </c>
      <c r="C58" s="15">
        <f t="shared" si="8"/>
        <v>47</v>
      </c>
      <c r="D58" s="36">
        <v>17</v>
      </c>
      <c r="E58" s="37">
        <v>30</v>
      </c>
      <c r="F58" s="37">
        <v>0</v>
      </c>
      <c r="G58" s="16">
        <f t="shared" si="16"/>
        <v>44</v>
      </c>
      <c r="H58" s="16">
        <f t="shared" si="19"/>
        <v>17</v>
      </c>
      <c r="I58" s="16">
        <f t="shared" si="10"/>
        <v>27</v>
      </c>
      <c r="J58" s="16">
        <f t="shared" si="11"/>
        <v>0</v>
      </c>
      <c r="K58" s="16">
        <f t="shared" si="17"/>
        <v>93.61702127659575</v>
      </c>
      <c r="L58" s="17">
        <f t="shared" si="18"/>
        <v>17</v>
      </c>
      <c r="M58" s="36">
        <v>4</v>
      </c>
      <c r="N58" s="37">
        <v>4</v>
      </c>
      <c r="O58" s="37">
        <v>5</v>
      </c>
      <c r="P58" s="37">
        <v>4</v>
      </c>
      <c r="Q58" s="9">
        <f t="shared" si="15"/>
        <v>27</v>
      </c>
      <c r="R58" s="36">
        <v>3</v>
      </c>
      <c r="S58" s="37">
        <v>7</v>
      </c>
      <c r="T58" s="37">
        <v>9</v>
      </c>
      <c r="U58" s="37">
        <v>4</v>
      </c>
      <c r="V58" s="37">
        <v>4</v>
      </c>
      <c r="W58" s="18">
        <f t="shared" si="13"/>
        <v>0</v>
      </c>
      <c r="X58" s="36"/>
      <c r="Y58" s="37"/>
    </row>
    <row r="59" spans="1:25" ht="15.75" customHeight="1" x14ac:dyDescent="0.25">
      <c r="A59" s="13">
        <v>59</v>
      </c>
      <c r="B59" s="14" t="s">
        <v>81</v>
      </c>
      <c r="C59" s="15">
        <f t="shared" si="8"/>
        <v>166</v>
      </c>
      <c r="D59" s="36">
        <v>63</v>
      </c>
      <c r="E59" s="37">
        <v>86</v>
      </c>
      <c r="F59" s="37">
        <v>17</v>
      </c>
      <c r="G59" s="16">
        <f t="shared" si="16"/>
        <v>166</v>
      </c>
      <c r="H59" s="16">
        <f t="shared" si="19"/>
        <v>63</v>
      </c>
      <c r="I59" s="16">
        <f t="shared" si="10"/>
        <v>86</v>
      </c>
      <c r="J59" s="16">
        <f t="shared" si="11"/>
        <v>17</v>
      </c>
      <c r="K59" s="16">
        <f t="shared" si="17"/>
        <v>100</v>
      </c>
      <c r="L59" s="17">
        <f t="shared" si="18"/>
        <v>63</v>
      </c>
      <c r="M59" s="36">
        <v>11</v>
      </c>
      <c r="N59" s="37">
        <v>14</v>
      </c>
      <c r="O59" s="37">
        <v>19</v>
      </c>
      <c r="P59" s="37">
        <v>19</v>
      </c>
      <c r="Q59" s="9">
        <f t="shared" si="15"/>
        <v>86</v>
      </c>
      <c r="R59" s="36">
        <v>17</v>
      </c>
      <c r="S59" s="37">
        <v>19</v>
      </c>
      <c r="T59" s="37">
        <v>18</v>
      </c>
      <c r="U59" s="37">
        <v>16</v>
      </c>
      <c r="V59" s="37">
        <v>16</v>
      </c>
      <c r="W59" s="18">
        <f t="shared" si="13"/>
        <v>17</v>
      </c>
      <c r="X59" s="36">
        <v>9</v>
      </c>
      <c r="Y59" s="37">
        <v>8</v>
      </c>
    </row>
    <row r="60" spans="1:25" ht="16.5" customHeight="1" x14ac:dyDescent="0.25">
      <c r="A60" s="13">
        <v>60</v>
      </c>
      <c r="B60" s="14" t="s">
        <v>82</v>
      </c>
      <c r="C60" s="15">
        <f t="shared" si="8"/>
        <v>198</v>
      </c>
      <c r="D60" s="36">
        <v>71</v>
      </c>
      <c r="E60" s="37">
        <v>112</v>
      </c>
      <c r="F60" s="37">
        <v>15</v>
      </c>
      <c r="G60" s="16">
        <f t="shared" si="16"/>
        <v>182</v>
      </c>
      <c r="H60" s="16">
        <f t="shared" si="19"/>
        <v>71</v>
      </c>
      <c r="I60" s="16">
        <f t="shared" si="10"/>
        <v>98</v>
      </c>
      <c r="J60" s="16">
        <f t="shared" si="11"/>
        <v>13</v>
      </c>
      <c r="K60" s="16">
        <f t="shared" si="17"/>
        <v>91.919191919191917</v>
      </c>
      <c r="L60" s="17">
        <f t="shared" si="18"/>
        <v>71</v>
      </c>
      <c r="M60" s="36">
        <v>19</v>
      </c>
      <c r="N60" s="37">
        <v>18</v>
      </c>
      <c r="O60" s="37">
        <v>20</v>
      </c>
      <c r="P60" s="37">
        <v>14</v>
      </c>
      <c r="Q60" s="9">
        <f t="shared" si="15"/>
        <v>98</v>
      </c>
      <c r="R60" s="36">
        <v>18</v>
      </c>
      <c r="S60" s="37">
        <v>23</v>
      </c>
      <c r="T60" s="37">
        <v>12</v>
      </c>
      <c r="U60" s="37">
        <v>24</v>
      </c>
      <c r="V60" s="37">
        <v>21</v>
      </c>
      <c r="W60" s="18">
        <f t="shared" si="13"/>
        <v>13</v>
      </c>
      <c r="X60" s="36">
        <v>7</v>
      </c>
      <c r="Y60" s="37">
        <v>6</v>
      </c>
    </row>
    <row r="61" spans="1:25" ht="15.75" customHeight="1" x14ac:dyDescent="0.25">
      <c r="A61" s="13">
        <v>61</v>
      </c>
      <c r="B61" s="14" t="s">
        <v>83</v>
      </c>
      <c r="C61" s="15">
        <f t="shared" si="8"/>
        <v>285</v>
      </c>
      <c r="D61" s="36">
        <v>113</v>
      </c>
      <c r="E61" s="37">
        <v>153</v>
      </c>
      <c r="F61" s="37">
        <v>19</v>
      </c>
      <c r="G61" s="16">
        <f t="shared" si="16"/>
        <v>280</v>
      </c>
      <c r="H61" s="16">
        <f t="shared" si="19"/>
        <v>113</v>
      </c>
      <c r="I61" s="16">
        <f t="shared" si="10"/>
        <v>149</v>
      </c>
      <c r="J61" s="16">
        <f t="shared" si="11"/>
        <v>18</v>
      </c>
      <c r="K61" s="16">
        <f t="shared" si="17"/>
        <v>98.245614035087712</v>
      </c>
      <c r="L61" s="17">
        <f t="shared" si="18"/>
        <v>113</v>
      </c>
      <c r="M61" s="36">
        <v>39</v>
      </c>
      <c r="N61" s="37">
        <v>23</v>
      </c>
      <c r="O61" s="37">
        <v>28</v>
      </c>
      <c r="P61" s="37">
        <v>23</v>
      </c>
      <c r="Q61" s="9">
        <f t="shared" si="15"/>
        <v>149</v>
      </c>
      <c r="R61" s="36">
        <v>32</v>
      </c>
      <c r="S61" s="37">
        <v>25</v>
      </c>
      <c r="T61" s="37">
        <v>32</v>
      </c>
      <c r="U61" s="37">
        <v>32</v>
      </c>
      <c r="V61" s="37">
        <v>28</v>
      </c>
      <c r="W61" s="18">
        <f t="shared" si="13"/>
        <v>18</v>
      </c>
      <c r="X61" s="36">
        <v>5</v>
      </c>
      <c r="Y61" s="37">
        <v>13</v>
      </c>
    </row>
    <row r="62" spans="1:25" ht="15.75" customHeight="1" x14ac:dyDescent="0.25">
      <c r="A62" s="13">
        <v>62</v>
      </c>
      <c r="B62" s="14" t="s">
        <v>84</v>
      </c>
      <c r="C62" s="15">
        <f t="shared" si="8"/>
        <v>95</v>
      </c>
      <c r="D62" s="36">
        <v>34</v>
      </c>
      <c r="E62" s="37">
        <v>58</v>
      </c>
      <c r="F62" s="37">
        <v>3</v>
      </c>
      <c r="G62" s="16">
        <f t="shared" si="16"/>
        <v>87</v>
      </c>
      <c r="H62" s="16">
        <f t="shared" si="19"/>
        <v>34</v>
      </c>
      <c r="I62" s="16">
        <f t="shared" si="10"/>
        <v>50</v>
      </c>
      <c r="J62" s="16">
        <f t="shared" si="11"/>
        <v>3</v>
      </c>
      <c r="K62" s="16">
        <f t="shared" si="17"/>
        <v>91.578947368421055</v>
      </c>
      <c r="L62" s="17">
        <f t="shared" si="18"/>
        <v>34</v>
      </c>
      <c r="M62" s="36">
        <v>6</v>
      </c>
      <c r="N62" s="37">
        <v>9</v>
      </c>
      <c r="O62" s="37">
        <v>9</v>
      </c>
      <c r="P62" s="37">
        <v>10</v>
      </c>
      <c r="Q62" s="9">
        <f t="shared" si="15"/>
        <v>50</v>
      </c>
      <c r="R62" s="36">
        <v>7</v>
      </c>
      <c r="S62" s="37">
        <v>9</v>
      </c>
      <c r="T62" s="37">
        <v>10</v>
      </c>
      <c r="U62" s="37">
        <v>13</v>
      </c>
      <c r="V62" s="37">
        <v>11</v>
      </c>
      <c r="W62" s="18">
        <f t="shared" si="13"/>
        <v>3</v>
      </c>
      <c r="X62" s="36">
        <v>2</v>
      </c>
      <c r="Y62" s="37">
        <v>1</v>
      </c>
    </row>
    <row r="63" spans="1:25" ht="17.25" customHeight="1" x14ac:dyDescent="0.25">
      <c r="A63" s="13">
        <v>63</v>
      </c>
      <c r="B63" s="14" t="s">
        <v>85</v>
      </c>
      <c r="C63" s="15">
        <f t="shared" si="8"/>
        <v>507</v>
      </c>
      <c r="D63" s="36">
        <v>203</v>
      </c>
      <c r="E63" s="37">
        <v>261</v>
      </c>
      <c r="F63" s="37">
        <v>43</v>
      </c>
      <c r="G63" s="16">
        <f t="shared" si="16"/>
        <v>467</v>
      </c>
      <c r="H63" s="16">
        <f t="shared" si="19"/>
        <v>203</v>
      </c>
      <c r="I63" s="16">
        <f t="shared" si="10"/>
        <v>231</v>
      </c>
      <c r="J63" s="16">
        <f t="shared" si="11"/>
        <v>33</v>
      </c>
      <c r="K63" s="16">
        <f t="shared" si="17"/>
        <v>92.110453648915197</v>
      </c>
      <c r="L63" s="17">
        <f t="shared" si="18"/>
        <v>203</v>
      </c>
      <c r="M63" s="36">
        <v>49</v>
      </c>
      <c r="N63" s="37">
        <v>60</v>
      </c>
      <c r="O63" s="37">
        <v>47</v>
      </c>
      <c r="P63" s="37">
        <v>47</v>
      </c>
      <c r="Q63" s="9">
        <f t="shared" si="15"/>
        <v>231</v>
      </c>
      <c r="R63" s="36">
        <v>39</v>
      </c>
      <c r="S63" s="37">
        <v>52</v>
      </c>
      <c r="T63" s="37">
        <v>67</v>
      </c>
      <c r="U63" s="37">
        <v>44</v>
      </c>
      <c r="V63" s="37">
        <v>29</v>
      </c>
      <c r="W63" s="18">
        <f t="shared" si="13"/>
        <v>33</v>
      </c>
      <c r="X63" s="36">
        <v>18</v>
      </c>
      <c r="Y63" s="37">
        <v>15</v>
      </c>
    </row>
    <row r="64" spans="1:25" ht="15.75" customHeight="1" x14ac:dyDescent="0.25">
      <c r="A64" s="13">
        <v>64</v>
      </c>
      <c r="B64" s="14" t="s">
        <v>86</v>
      </c>
      <c r="C64" s="15">
        <f t="shared" si="8"/>
        <v>469</v>
      </c>
      <c r="D64" s="36">
        <v>178</v>
      </c>
      <c r="E64" s="37">
        <v>256</v>
      </c>
      <c r="F64" s="37">
        <v>35</v>
      </c>
      <c r="G64" s="16">
        <f t="shared" si="16"/>
        <v>431</v>
      </c>
      <c r="H64" s="16">
        <f t="shared" si="19"/>
        <v>178</v>
      </c>
      <c r="I64" s="16">
        <f t="shared" si="10"/>
        <v>222</v>
      </c>
      <c r="J64" s="16">
        <f t="shared" si="11"/>
        <v>31</v>
      </c>
      <c r="K64" s="16">
        <f t="shared" si="17"/>
        <v>91.89765458422174</v>
      </c>
      <c r="L64" s="17">
        <f t="shared" si="18"/>
        <v>178</v>
      </c>
      <c r="M64" s="36">
        <v>52</v>
      </c>
      <c r="N64" s="37">
        <v>37</v>
      </c>
      <c r="O64" s="37">
        <v>39</v>
      </c>
      <c r="P64" s="37">
        <v>50</v>
      </c>
      <c r="Q64" s="9">
        <f t="shared" si="15"/>
        <v>222</v>
      </c>
      <c r="R64" s="36">
        <v>56</v>
      </c>
      <c r="S64" s="37">
        <v>42</v>
      </c>
      <c r="T64" s="37">
        <v>41</v>
      </c>
      <c r="U64" s="37">
        <v>30</v>
      </c>
      <c r="V64" s="37">
        <v>53</v>
      </c>
      <c r="W64" s="18">
        <f t="shared" si="13"/>
        <v>31</v>
      </c>
      <c r="X64" s="36">
        <v>17</v>
      </c>
      <c r="Y64" s="37">
        <v>14</v>
      </c>
    </row>
    <row r="65" spans="1:25" ht="15.75" customHeight="1" x14ac:dyDescent="0.25">
      <c r="A65" s="13">
        <v>65</v>
      </c>
      <c r="B65" s="14" t="s">
        <v>87</v>
      </c>
      <c r="C65" s="15">
        <f t="shared" si="8"/>
        <v>43</v>
      </c>
      <c r="D65" s="36">
        <v>16</v>
      </c>
      <c r="E65" s="37">
        <v>27</v>
      </c>
      <c r="F65" s="37">
        <v>0</v>
      </c>
      <c r="G65" s="16">
        <f t="shared" si="16"/>
        <v>39</v>
      </c>
      <c r="H65" s="16">
        <f t="shared" si="19"/>
        <v>16</v>
      </c>
      <c r="I65" s="16">
        <f t="shared" si="10"/>
        <v>23</v>
      </c>
      <c r="J65" s="16">
        <f t="shared" si="11"/>
        <v>0</v>
      </c>
      <c r="K65" s="16">
        <f t="shared" si="17"/>
        <v>90.697674418604649</v>
      </c>
      <c r="L65" s="17">
        <f t="shared" si="18"/>
        <v>16</v>
      </c>
      <c r="M65" s="36">
        <v>3</v>
      </c>
      <c r="N65" s="37">
        <v>3</v>
      </c>
      <c r="O65" s="37">
        <v>6</v>
      </c>
      <c r="P65" s="37">
        <v>4</v>
      </c>
      <c r="Q65" s="9">
        <f t="shared" si="15"/>
        <v>23</v>
      </c>
      <c r="R65" s="36">
        <v>6</v>
      </c>
      <c r="S65" s="37">
        <v>5</v>
      </c>
      <c r="T65" s="37">
        <v>6</v>
      </c>
      <c r="U65" s="37">
        <v>1</v>
      </c>
      <c r="V65" s="37">
        <v>5</v>
      </c>
      <c r="W65" s="18">
        <f t="shared" si="13"/>
        <v>0</v>
      </c>
      <c r="X65" s="36"/>
      <c r="Y65" s="37"/>
    </row>
    <row r="66" spans="1:25" ht="15.75" customHeight="1" x14ac:dyDescent="0.2">
      <c r="A66" s="13">
        <v>67</v>
      </c>
      <c r="B66" s="14" t="s">
        <v>88</v>
      </c>
      <c r="C66" s="15">
        <v>40</v>
      </c>
      <c r="D66" s="16">
        <v>16</v>
      </c>
      <c r="E66" s="16">
        <v>24</v>
      </c>
      <c r="F66" s="16">
        <v>0</v>
      </c>
      <c r="G66" s="16">
        <v>40</v>
      </c>
      <c r="H66" s="16">
        <v>16</v>
      </c>
      <c r="I66" s="16">
        <v>24</v>
      </c>
      <c r="J66" s="16">
        <f t="shared" si="11"/>
        <v>0</v>
      </c>
      <c r="K66" s="16">
        <f t="shared" si="17"/>
        <v>100</v>
      </c>
      <c r="L66" s="17">
        <v>16</v>
      </c>
      <c r="M66" s="16">
        <v>4</v>
      </c>
      <c r="N66" s="16">
        <v>4</v>
      </c>
      <c r="O66" s="16">
        <v>3</v>
      </c>
      <c r="P66" s="16">
        <v>5</v>
      </c>
      <c r="Q66" s="9">
        <v>24</v>
      </c>
      <c r="R66" s="16">
        <v>1</v>
      </c>
      <c r="S66" s="16">
        <v>4</v>
      </c>
      <c r="T66" s="16">
        <v>6</v>
      </c>
      <c r="U66" s="16">
        <v>6</v>
      </c>
      <c r="V66" s="16">
        <v>7</v>
      </c>
      <c r="W66" s="18">
        <f t="shared" si="13"/>
        <v>0</v>
      </c>
      <c r="X66" s="16">
        <v>0</v>
      </c>
      <c r="Y66" s="16">
        <v>0</v>
      </c>
    </row>
    <row r="67" spans="1:25" ht="15.75" customHeight="1" x14ac:dyDescent="0.2">
      <c r="A67" s="13">
        <v>68</v>
      </c>
      <c r="B67" s="14" t="s">
        <v>89</v>
      </c>
      <c r="C67" s="15">
        <f t="shared" si="8"/>
        <v>57</v>
      </c>
      <c r="D67" s="16">
        <v>24</v>
      </c>
      <c r="E67" s="16">
        <v>29</v>
      </c>
      <c r="F67" s="16">
        <v>4</v>
      </c>
      <c r="G67" s="16">
        <v>53</v>
      </c>
      <c r="H67" s="16">
        <v>24</v>
      </c>
      <c r="I67" s="16">
        <v>26</v>
      </c>
      <c r="J67" s="16">
        <v>3</v>
      </c>
      <c r="K67" s="16">
        <f t="shared" si="17"/>
        <v>92.982456140350877</v>
      </c>
      <c r="L67" s="17">
        <f t="shared" si="18"/>
        <v>24</v>
      </c>
      <c r="M67" s="16">
        <v>8</v>
      </c>
      <c r="N67" s="16">
        <v>4</v>
      </c>
      <c r="O67" s="16">
        <v>6</v>
      </c>
      <c r="P67" s="16">
        <v>6</v>
      </c>
      <c r="Q67" s="9">
        <f t="shared" si="15"/>
        <v>26</v>
      </c>
      <c r="R67" s="16">
        <v>3</v>
      </c>
      <c r="S67" s="16">
        <v>9</v>
      </c>
      <c r="T67" s="16">
        <v>3</v>
      </c>
      <c r="U67" s="16">
        <v>6</v>
      </c>
      <c r="V67" s="16">
        <v>5</v>
      </c>
      <c r="W67" s="18">
        <f t="shared" si="13"/>
        <v>3</v>
      </c>
      <c r="X67" s="16">
        <v>2</v>
      </c>
      <c r="Y67" s="16">
        <v>1</v>
      </c>
    </row>
    <row r="68" spans="1:25" ht="17.25" customHeight="1" x14ac:dyDescent="0.2">
      <c r="A68" s="13">
        <v>69</v>
      </c>
      <c r="B68" s="14" t="s">
        <v>90</v>
      </c>
      <c r="C68" s="15">
        <v>207</v>
      </c>
      <c r="D68" s="16">
        <v>86</v>
      </c>
      <c r="E68" s="16">
        <v>113</v>
      </c>
      <c r="F68" s="16">
        <v>8</v>
      </c>
      <c r="G68" s="16">
        <f t="shared" si="16"/>
        <v>161</v>
      </c>
      <c r="H68" s="16">
        <v>65</v>
      </c>
      <c r="I68" s="16">
        <v>90</v>
      </c>
      <c r="J68" s="16">
        <v>6</v>
      </c>
      <c r="K68" s="16">
        <f t="shared" si="17"/>
        <v>77.777777777777786</v>
      </c>
      <c r="L68" s="17">
        <f t="shared" si="18"/>
        <v>65</v>
      </c>
      <c r="M68" s="16">
        <v>18</v>
      </c>
      <c r="N68" s="16">
        <v>15</v>
      </c>
      <c r="O68" s="16">
        <v>10</v>
      </c>
      <c r="P68" s="16">
        <v>22</v>
      </c>
      <c r="Q68" s="9">
        <f t="shared" si="15"/>
        <v>90</v>
      </c>
      <c r="R68" s="16">
        <v>12</v>
      </c>
      <c r="S68" s="16">
        <v>22</v>
      </c>
      <c r="T68" s="16">
        <v>22</v>
      </c>
      <c r="U68" s="16">
        <v>17</v>
      </c>
      <c r="V68" s="16">
        <v>17</v>
      </c>
      <c r="W68" s="18">
        <f t="shared" si="13"/>
        <v>6</v>
      </c>
      <c r="X68" s="16">
        <v>4</v>
      </c>
      <c r="Y68" s="16">
        <v>2</v>
      </c>
    </row>
    <row r="69" spans="1:25" ht="15.75" customHeight="1" x14ac:dyDescent="0.2">
      <c r="A69" s="13">
        <v>70</v>
      </c>
      <c r="B69" s="14" t="s">
        <v>91</v>
      </c>
      <c r="C69" s="15">
        <f t="shared" si="8"/>
        <v>124</v>
      </c>
      <c r="D69" s="16">
        <v>41</v>
      </c>
      <c r="E69" s="16">
        <v>82</v>
      </c>
      <c r="F69" s="16">
        <v>1</v>
      </c>
      <c r="G69" s="16">
        <f t="shared" si="16"/>
        <v>118</v>
      </c>
      <c r="H69" s="16">
        <v>41</v>
      </c>
      <c r="I69" s="16">
        <v>76</v>
      </c>
      <c r="J69" s="16">
        <v>1</v>
      </c>
      <c r="K69" s="16">
        <f t="shared" si="17"/>
        <v>95.161290322580655</v>
      </c>
      <c r="L69" s="17">
        <f t="shared" si="18"/>
        <v>41</v>
      </c>
      <c r="M69" s="16">
        <v>16</v>
      </c>
      <c r="N69" s="16">
        <v>12</v>
      </c>
      <c r="O69" s="16">
        <v>4</v>
      </c>
      <c r="P69" s="16">
        <v>9</v>
      </c>
      <c r="Q69" s="9">
        <f t="shared" si="15"/>
        <v>76</v>
      </c>
      <c r="R69" s="16">
        <v>19</v>
      </c>
      <c r="S69" s="16">
        <v>9</v>
      </c>
      <c r="T69" s="16">
        <v>13</v>
      </c>
      <c r="U69" s="16">
        <v>18</v>
      </c>
      <c r="V69" s="16">
        <v>17</v>
      </c>
      <c r="W69" s="18">
        <f t="shared" si="13"/>
        <v>1</v>
      </c>
      <c r="X69" s="16">
        <v>1</v>
      </c>
      <c r="Y69" s="16"/>
    </row>
    <row r="70" spans="1:25" ht="15.75" customHeight="1" x14ac:dyDescent="0.2">
      <c r="A70" s="13">
        <v>71</v>
      </c>
      <c r="B70" s="14" t="s">
        <v>101</v>
      </c>
      <c r="C70" s="15">
        <v>55</v>
      </c>
      <c r="D70" s="16">
        <v>26</v>
      </c>
      <c r="E70" s="16">
        <v>29</v>
      </c>
      <c r="F70" s="16">
        <v>0</v>
      </c>
      <c r="G70" s="16">
        <v>54</v>
      </c>
      <c r="H70" s="16">
        <v>26</v>
      </c>
      <c r="I70" s="16">
        <v>28</v>
      </c>
      <c r="J70" s="16">
        <f t="shared" si="11"/>
        <v>0</v>
      </c>
      <c r="K70" s="16">
        <f t="shared" si="17"/>
        <v>98.181818181818187</v>
      </c>
      <c r="L70" s="17">
        <v>26</v>
      </c>
      <c r="M70" s="16">
        <v>10</v>
      </c>
      <c r="N70" s="16">
        <v>4</v>
      </c>
      <c r="O70" s="16">
        <v>8</v>
      </c>
      <c r="P70" s="16">
        <v>4</v>
      </c>
      <c r="Q70" s="9">
        <v>28</v>
      </c>
      <c r="R70" s="16">
        <v>9</v>
      </c>
      <c r="S70" s="16">
        <v>4</v>
      </c>
      <c r="T70" s="16">
        <v>6</v>
      </c>
      <c r="U70" s="16">
        <v>5</v>
      </c>
      <c r="V70" s="16">
        <v>4</v>
      </c>
      <c r="W70" s="18">
        <f t="shared" si="13"/>
        <v>0</v>
      </c>
      <c r="X70" s="16"/>
      <c r="Y70" s="16"/>
    </row>
    <row r="71" spans="1:25" ht="15.75" customHeight="1" x14ac:dyDescent="0.2">
      <c r="A71" s="13">
        <v>72</v>
      </c>
      <c r="B71" s="14" t="s">
        <v>93</v>
      </c>
      <c r="C71" s="15">
        <v>90</v>
      </c>
      <c r="D71" s="16">
        <v>33</v>
      </c>
      <c r="E71" s="16">
        <v>54</v>
      </c>
      <c r="F71" s="16">
        <v>3</v>
      </c>
      <c r="G71" s="16">
        <v>66</v>
      </c>
      <c r="H71" s="16">
        <v>33</v>
      </c>
      <c r="I71" s="16">
        <v>33</v>
      </c>
      <c r="J71" s="16">
        <f t="shared" si="11"/>
        <v>0</v>
      </c>
      <c r="K71" s="16">
        <f t="shared" si="17"/>
        <v>73.333333333333329</v>
      </c>
      <c r="L71" s="17">
        <v>33</v>
      </c>
      <c r="M71" s="16">
        <v>7</v>
      </c>
      <c r="N71" s="16">
        <v>9</v>
      </c>
      <c r="O71" s="16">
        <v>5</v>
      </c>
      <c r="P71" s="16">
        <v>12</v>
      </c>
      <c r="Q71" s="9">
        <v>33</v>
      </c>
      <c r="R71" s="16">
        <v>9</v>
      </c>
      <c r="S71" s="16">
        <v>5</v>
      </c>
      <c r="T71" s="16">
        <v>10</v>
      </c>
      <c r="U71" s="16">
        <v>5</v>
      </c>
      <c r="V71" s="16">
        <v>4</v>
      </c>
      <c r="W71" s="18">
        <f t="shared" si="13"/>
        <v>0</v>
      </c>
      <c r="X71" s="16">
        <v>0</v>
      </c>
      <c r="Y71" s="16">
        <v>0</v>
      </c>
    </row>
    <row r="72" spans="1:25" ht="15.75" customHeight="1" x14ac:dyDescent="0.2">
      <c r="A72" s="13">
        <v>73</v>
      </c>
      <c r="B72" s="14" t="s">
        <v>94</v>
      </c>
      <c r="C72" s="15">
        <v>42</v>
      </c>
      <c r="D72" s="16">
        <v>21</v>
      </c>
      <c r="E72" s="16">
        <v>21</v>
      </c>
      <c r="F72" s="16">
        <v>0</v>
      </c>
      <c r="G72" s="16">
        <f t="shared" si="16"/>
        <v>28</v>
      </c>
      <c r="H72" s="16">
        <v>21</v>
      </c>
      <c r="I72" s="16">
        <v>7</v>
      </c>
      <c r="J72" s="16">
        <f t="shared" si="11"/>
        <v>0</v>
      </c>
      <c r="K72" s="16">
        <f t="shared" si="17"/>
        <v>66.666666666666657</v>
      </c>
      <c r="L72" s="17">
        <f t="shared" si="18"/>
        <v>21</v>
      </c>
      <c r="M72" s="16">
        <v>6</v>
      </c>
      <c r="N72" s="16">
        <v>5</v>
      </c>
      <c r="O72" s="16">
        <v>3</v>
      </c>
      <c r="P72" s="16">
        <v>7</v>
      </c>
      <c r="Q72" s="9">
        <f t="shared" si="15"/>
        <v>7</v>
      </c>
      <c r="R72" s="16">
        <v>2</v>
      </c>
      <c r="S72" s="16">
        <v>2</v>
      </c>
      <c r="T72" s="16">
        <v>0</v>
      </c>
      <c r="U72" s="16">
        <v>3</v>
      </c>
      <c r="V72" s="16">
        <v>0</v>
      </c>
      <c r="W72" s="18">
        <f t="shared" si="13"/>
        <v>0</v>
      </c>
      <c r="X72" s="16">
        <v>0</v>
      </c>
      <c r="Y72" s="16">
        <v>0</v>
      </c>
    </row>
    <row r="73" spans="1:25" ht="15.75" customHeight="1" x14ac:dyDescent="0.2">
      <c r="A73" s="13">
        <v>74</v>
      </c>
      <c r="B73" s="14" t="s">
        <v>95</v>
      </c>
      <c r="C73" s="15">
        <f t="shared" si="8"/>
        <v>65</v>
      </c>
      <c r="D73" s="16">
        <v>22</v>
      </c>
      <c r="E73" s="16">
        <v>43</v>
      </c>
      <c r="F73" s="16">
        <v>0</v>
      </c>
      <c r="G73" s="16">
        <f t="shared" si="16"/>
        <v>62</v>
      </c>
      <c r="H73" s="16">
        <v>22</v>
      </c>
      <c r="I73" s="16">
        <v>40</v>
      </c>
      <c r="J73" s="16">
        <f t="shared" si="11"/>
        <v>0</v>
      </c>
      <c r="K73" s="16">
        <f t="shared" si="17"/>
        <v>95.384615384615387</v>
      </c>
      <c r="L73" s="17">
        <f t="shared" si="18"/>
        <v>22</v>
      </c>
      <c r="M73" s="16">
        <v>9</v>
      </c>
      <c r="N73" s="16">
        <v>13</v>
      </c>
      <c r="O73" s="16"/>
      <c r="P73" s="16"/>
      <c r="Q73" s="9">
        <f t="shared" si="15"/>
        <v>40</v>
      </c>
      <c r="R73" s="16">
        <v>8</v>
      </c>
      <c r="S73" s="16">
        <v>11</v>
      </c>
      <c r="T73" s="16"/>
      <c r="U73" s="16">
        <v>12</v>
      </c>
      <c r="V73" s="16">
        <v>9</v>
      </c>
      <c r="W73" s="18">
        <f t="shared" si="13"/>
        <v>0</v>
      </c>
      <c r="X73" s="16"/>
      <c r="Y73" s="16"/>
    </row>
    <row r="74" spans="1:25" ht="15.75" customHeight="1" x14ac:dyDescent="0.2">
      <c r="A74" s="13">
        <v>75</v>
      </c>
      <c r="B74" s="14" t="s">
        <v>96</v>
      </c>
      <c r="C74" s="15">
        <v>463</v>
      </c>
      <c r="D74" s="16">
        <v>147</v>
      </c>
      <c r="E74" s="16">
        <v>282</v>
      </c>
      <c r="F74" s="16">
        <v>34</v>
      </c>
      <c r="G74" s="16">
        <v>361</v>
      </c>
      <c r="H74" s="16">
        <v>147</v>
      </c>
      <c r="I74" s="16">
        <v>192</v>
      </c>
      <c r="J74" s="16">
        <v>22</v>
      </c>
      <c r="K74" s="16">
        <f t="shared" si="17"/>
        <v>77.969762419006486</v>
      </c>
      <c r="L74" s="17">
        <f t="shared" si="18"/>
        <v>147</v>
      </c>
      <c r="M74" s="16">
        <v>35</v>
      </c>
      <c r="N74" s="16">
        <v>34</v>
      </c>
      <c r="O74" s="16">
        <v>40</v>
      </c>
      <c r="P74" s="16">
        <v>38</v>
      </c>
      <c r="Q74" s="9">
        <f t="shared" si="15"/>
        <v>192</v>
      </c>
      <c r="R74" s="16">
        <v>47</v>
      </c>
      <c r="S74" s="16">
        <v>48</v>
      </c>
      <c r="T74" s="16">
        <v>36</v>
      </c>
      <c r="U74" s="16">
        <v>31</v>
      </c>
      <c r="V74" s="16">
        <v>30</v>
      </c>
      <c r="W74" s="18">
        <f t="shared" si="13"/>
        <v>22</v>
      </c>
      <c r="X74" s="16">
        <v>13</v>
      </c>
      <c r="Y74" s="16">
        <v>9</v>
      </c>
    </row>
    <row r="75" spans="1:25" ht="15.75" customHeight="1" x14ac:dyDescent="0.2">
      <c r="A75" s="38">
        <v>76</v>
      </c>
      <c r="B75" s="14" t="s">
        <v>97</v>
      </c>
      <c r="C75" s="15">
        <f t="shared" ref="C75" si="20">D75+E75+F75</f>
        <v>84</v>
      </c>
      <c r="D75" s="39">
        <v>84</v>
      </c>
      <c r="E75" s="39">
        <v>0</v>
      </c>
      <c r="F75" s="39">
        <v>0</v>
      </c>
      <c r="G75" s="16">
        <f t="shared" si="16"/>
        <v>84</v>
      </c>
      <c r="H75" s="16">
        <f t="shared" si="19"/>
        <v>84</v>
      </c>
      <c r="I75" s="16">
        <f t="shared" ref="I75:I76" si="21">R75+S75+T75+U75+V75</f>
        <v>0</v>
      </c>
      <c r="J75" s="16">
        <f t="shared" ref="J75:J76" si="22">X75+Y75</f>
        <v>0</v>
      </c>
      <c r="K75" s="16">
        <f t="shared" si="17"/>
        <v>100</v>
      </c>
      <c r="L75" s="17">
        <f t="shared" si="18"/>
        <v>84</v>
      </c>
      <c r="M75" s="39">
        <v>26</v>
      </c>
      <c r="N75" s="39">
        <v>20</v>
      </c>
      <c r="O75" s="39">
        <v>21</v>
      </c>
      <c r="P75" s="39">
        <v>17</v>
      </c>
      <c r="Q75" s="9">
        <f t="shared" si="15"/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18">
        <f t="shared" ref="W75:W76" si="23">X75+Y75</f>
        <v>0</v>
      </c>
      <c r="X75" s="39">
        <v>0</v>
      </c>
      <c r="Y75" s="39"/>
    </row>
    <row r="76" spans="1:25" ht="15.75" customHeight="1" x14ac:dyDescent="0.25">
      <c r="C76" s="40"/>
      <c r="H76" s="16">
        <f t="shared" si="19"/>
        <v>0</v>
      </c>
      <c r="I76" s="16">
        <f t="shared" si="21"/>
        <v>0</v>
      </c>
      <c r="J76" s="16">
        <f t="shared" si="22"/>
        <v>0</v>
      </c>
      <c r="K76" s="16" t="e">
        <f t="shared" si="17"/>
        <v>#DIV/0!</v>
      </c>
      <c r="L76" s="17">
        <f t="shared" si="18"/>
        <v>0</v>
      </c>
      <c r="Q76" s="9">
        <f t="shared" ref="Q76" si="24">R76+S76+T76+U76+V76</f>
        <v>0</v>
      </c>
      <c r="W76" s="18">
        <f t="shared" si="23"/>
        <v>0</v>
      </c>
    </row>
    <row r="77" spans="1:25" ht="15.75" customHeight="1" x14ac:dyDescent="0.25">
      <c r="C77" s="40"/>
      <c r="D77" s="41"/>
      <c r="E77" s="41"/>
      <c r="F77" s="41"/>
      <c r="G77" s="41"/>
      <c r="H77" s="41"/>
      <c r="I77" s="41"/>
      <c r="J77" s="41"/>
      <c r="K77" s="41"/>
      <c r="L77" s="40"/>
      <c r="Q77" s="40"/>
      <c r="W77" s="40"/>
    </row>
    <row r="78" spans="1:25" ht="15.75" customHeight="1" x14ac:dyDescent="0.25">
      <c r="C78" s="40"/>
      <c r="L78" s="40"/>
      <c r="Q78" s="40"/>
      <c r="W78" s="40"/>
    </row>
    <row r="79" spans="1:25" ht="15.75" customHeight="1" x14ac:dyDescent="0.25">
      <c r="C79" s="40"/>
      <c r="L79" s="40"/>
      <c r="Q79" s="40"/>
      <c r="W79" s="40"/>
    </row>
    <row r="80" spans="1:25" ht="15.75" customHeight="1" x14ac:dyDescent="0.25">
      <c r="C80" s="40"/>
      <c r="L80" s="40"/>
      <c r="Q80" s="40"/>
      <c r="W80" s="40"/>
    </row>
    <row r="81" spans="3:23" ht="15.75" customHeight="1" x14ac:dyDescent="0.25">
      <c r="C81" s="40"/>
      <c r="L81" s="40"/>
      <c r="Q81" s="40"/>
      <c r="W81" s="40"/>
    </row>
    <row r="82" spans="3:23" ht="15.75" customHeight="1" x14ac:dyDescent="0.25">
      <c r="C82" s="40"/>
      <c r="L82" s="40"/>
      <c r="Q82" s="40"/>
      <c r="W82" s="40"/>
    </row>
    <row r="83" spans="3:23" ht="15.75" customHeight="1" x14ac:dyDescent="0.25">
      <c r="C83" s="40"/>
      <c r="L83" s="40"/>
      <c r="Q83" s="40"/>
      <c r="W83" s="40"/>
    </row>
    <row r="84" spans="3:23" ht="15.75" customHeight="1" x14ac:dyDescent="0.25">
      <c r="C84" s="40"/>
      <c r="L84" s="40"/>
      <c r="Q84" s="40"/>
      <c r="W84" s="40"/>
    </row>
    <row r="85" spans="3:23" ht="15.75" customHeight="1" x14ac:dyDescent="0.25">
      <c r="C85" s="40"/>
      <c r="L85" s="40"/>
      <c r="Q85" s="40"/>
      <c r="W85" s="40"/>
    </row>
    <row r="86" spans="3:23" ht="15.75" customHeight="1" x14ac:dyDescent="0.25">
      <c r="C86" s="40"/>
      <c r="L86" s="40"/>
      <c r="Q86" s="40"/>
      <c r="W86" s="40"/>
    </row>
    <row r="87" spans="3:23" ht="15.75" customHeight="1" x14ac:dyDescent="0.25">
      <c r="C87" s="40"/>
      <c r="L87" s="40"/>
      <c r="Q87" s="40"/>
      <c r="W87" s="40"/>
    </row>
    <row r="88" spans="3:23" ht="15.75" customHeight="1" x14ac:dyDescent="0.25">
      <c r="C88" s="40"/>
      <c r="L88" s="40"/>
      <c r="Q88" s="40"/>
      <c r="W88" s="40"/>
    </row>
    <row r="89" spans="3:23" ht="15.75" customHeight="1" x14ac:dyDescent="0.25">
      <c r="C89" s="40"/>
      <c r="L89" s="40"/>
      <c r="Q89" s="40"/>
      <c r="W89" s="40"/>
    </row>
    <row r="90" spans="3:23" ht="15.75" customHeight="1" x14ac:dyDescent="0.25">
      <c r="C90" s="40"/>
      <c r="L90" s="40"/>
      <c r="Q90" s="40"/>
      <c r="W90" s="40"/>
    </row>
    <row r="91" spans="3:23" ht="15.75" customHeight="1" x14ac:dyDescent="0.25">
      <c r="C91" s="40"/>
      <c r="L91" s="40"/>
      <c r="Q91" s="40"/>
      <c r="W91" s="40"/>
    </row>
    <row r="92" spans="3:23" ht="15.75" customHeight="1" x14ac:dyDescent="0.25">
      <c r="C92" s="40"/>
      <c r="L92" s="40"/>
      <c r="Q92" s="40"/>
      <c r="W92" s="40"/>
    </row>
    <row r="93" spans="3:23" ht="15.75" customHeight="1" x14ac:dyDescent="0.25">
      <c r="C93" s="40"/>
      <c r="L93" s="40"/>
      <c r="Q93" s="40"/>
      <c r="W93" s="40"/>
    </row>
    <row r="94" spans="3:23" ht="15.75" customHeight="1" x14ac:dyDescent="0.25">
      <c r="C94" s="40"/>
      <c r="L94" s="40"/>
      <c r="Q94" s="40"/>
      <c r="W94" s="40"/>
    </row>
    <row r="95" spans="3:23" ht="15.75" customHeight="1" x14ac:dyDescent="0.25">
      <c r="C95" s="40"/>
      <c r="L95" s="40"/>
      <c r="Q95" s="40"/>
      <c r="W95" s="40"/>
    </row>
    <row r="96" spans="3:23" ht="15.75" customHeight="1" x14ac:dyDescent="0.25">
      <c r="C96" s="40"/>
      <c r="L96" s="40"/>
      <c r="Q96" s="40"/>
      <c r="W96" s="40"/>
    </row>
    <row r="97" spans="3:23" ht="15.75" customHeight="1" x14ac:dyDescent="0.25">
      <c r="C97" s="40"/>
      <c r="L97" s="40"/>
      <c r="Q97" s="40"/>
      <c r="W97" s="40"/>
    </row>
    <row r="98" spans="3:23" ht="15.75" customHeight="1" x14ac:dyDescent="0.25">
      <c r="C98" s="40"/>
      <c r="L98" s="40"/>
      <c r="Q98" s="40"/>
      <c r="W98" s="40"/>
    </row>
    <row r="99" spans="3:23" ht="15.75" customHeight="1" x14ac:dyDescent="0.25">
      <c r="C99" s="40"/>
      <c r="L99" s="40"/>
      <c r="Q99" s="40"/>
      <c r="W99" s="40"/>
    </row>
    <row r="100" spans="3:23" ht="15.75" customHeight="1" x14ac:dyDescent="0.25">
      <c r="C100" s="40"/>
      <c r="L100" s="40"/>
      <c r="Q100" s="40"/>
      <c r="W100" s="40"/>
    </row>
    <row r="101" spans="3:23" ht="15.75" customHeight="1" x14ac:dyDescent="0.25">
      <c r="C101" s="40"/>
      <c r="L101" s="40"/>
      <c r="Q101" s="40"/>
      <c r="W101" s="40"/>
    </row>
    <row r="102" spans="3:23" ht="15.75" customHeight="1" x14ac:dyDescent="0.25">
      <c r="C102" s="40"/>
      <c r="L102" s="40"/>
      <c r="Q102" s="40"/>
      <c r="W102" s="40"/>
    </row>
    <row r="103" spans="3:23" ht="15.75" customHeight="1" x14ac:dyDescent="0.25">
      <c r="C103" s="40"/>
      <c r="L103" s="40"/>
      <c r="Q103" s="40"/>
      <c r="W103" s="40"/>
    </row>
    <row r="104" spans="3:23" ht="15.75" customHeight="1" x14ac:dyDescent="0.25">
      <c r="C104" s="40"/>
      <c r="L104" s="40"/>
      <c r="Q104" s="40"/>
      <c r="W104" s="40"/>
    </row>
    <row r="105" spans="3:23" ht="15.75" customHeight="1" x14ac:dyDescent="0.25">
      <c r="C105" s="40"/>
      <c r="L105" s="40"/>
      <c r="Q105" s="40"/>
      <c r="W105" s="40"/>
    </row>
    <row r="106" spans="3:23" ht="15.75" customHeight="1" x14ac:dyDescent="0.25">
      <c r="C106" s="40"/>
      <c r="L106" s="40"/>
      <c r="Q106" s="40"/>
      <c r="W106" s="40"/>
    </row>
    <row r="107" spans="3:23" ht="15.75" customHeight="1" x14ac:dyDescent="0.25">
      <c r="C107" s="40"/>
      <c r="L107" s="40"/>
      <c r="Q107" s="40"/>
      <c r="W107" s="40"/>
    </row>
    <row r="108" spans="3:23" ht="15.75" customHeight="1" x14ac:dyDescent="0.25">
      <c r="C108" s="40"/>
      <c r="L108" s="40"/>
      <c r="Q108" s="40"/>
      <c r="W108" s="40"/>
    </row>
    <row r="109" spans="3:23" ht="15.75" customHeight="1" x14ac:dyDescent="0.25">
      <c r="C109" s="40"/>
      <c r="L109" s="40"/>
      <c r="Q109" s="40"/>
      <c r="W109" s="40"/>
    </row>
    <row r="110" spans="3:23" ht="15.75" customHeight="1" x14ac:dyDescent="0.25">
      <c r="C110" s="40"/>
      <c r="L110" s="40"/>
      <c r="Q110" s="40"/>
      <c r="W110" s="40"/>
    </row>
    <row r="111" spans="3:23" ht="15.75" customHeight="1" x14ac:dyDescent="0.25">
      <c r="C111" s="40"/>
      <c r="L111" s="40"/>
      <c r="Q111" s="40"/>
      <c r="W111" s="40"/>
    </row>
    <row r="112" spans="3:23" ht="15.75" customHeight="1" x14ac:dyDescent="0.25">
      <c r="C112" s="40"/>
      <c r="L112" s="40"/>
      <c r="Q112" s="40"/>
      <c r="W112" s="40"/>
    </row>
    <row r="113" spans="3:23" ht="15.75" customHeight="1" x14ac:dyDescent="0.25">
      <c r="C113" s="40"/>
      <c r="L113" s="40"/>
      <c r="Q113" s="40"/>
      <c r="W113" s="40"/>
    </row>
    <row r="114" spans="3:23" ht="15.75" customHeight="1" x14ac:dyDescent="0.25">
      <c r="C114" s="40"/>
      <c r="L114" s="40"/>
      <c r="Q114" s="40"/>
      <c r="W114" s="40"/>
    </row>
    <row r="115" spans="3:23" ht="15.75" customHeight="1" x14ac:dyDescent="0.25">
      <c r="C115" s="40"/>
      <c r="L115" s="40"/>
      <c r="Q115" s="40"/>
      <c r="W115" s="40"/>
    </row>
    <row r="116" spans="3:23" ht="15.75" customHeight="1" x14ac:dyDescent="0.25">
      <c r="C116" s="40"/>
      <c r="L116" s="40"/>
      <c r="Q116" s="40"/>
      <c r="W116" s="40"/>
    </row>
    <row r="117" spans="3:23" ht="15.75" customHeight="1" x14ac:dyDescent="0.25">
      <c r="C117" s="40"/>
      <c r="L117" s="40"/>
      <c r="Q117" s="40"/>
      <c r="W117" s="40"/>
    </row>
    <row r="118" spans="3:23" ht="15.75" customHeight="1" x14ac:dyDescent="0.25">
      <c r="C118" s="40"/>
      <c r="L118" s="40"/>
      <c r="Q118" s="40"/>
      <c r="W118" s="40"/>
    </row>
    <row r="119" spans="3:23" ht="15.75" customHeight="1" x14ac:dyDescent="0.25">
      <c r="C119" s="40"/>
      <c r="L119" s="40"/>
      <c r="Q119" s="40"/>
      <c r="W119" s="40"/>
    </row>
    <row r="120" spans="3:23" ht="15.75" customHeight="1" x14ac:dyDescent="0.25">
      <c r="C120" s="40"/>
      <c r="L120" s="40"/>
      <c r="Q120" s="40"/>
      <c r="W120" s="40"/>
    </row>
    <row r="121" spans="3:23" ht="15.75" customHeight="1" x14ac:dyDescent="0.25">
      <c r="C121" s="40"/>
      <c r="L121" s="40"/>
      <c r="Q121" s="40"/>
      <c r="W121" s="40"/>
    </row>
    <row r="122" spans="3:23" ht="15.75" customHeight="1" x14ac:dyDescent="0.25">
      <c r="C122" s="40"/>
      <c r="L122" s="40"/>
      <c r="Q122" s="40"/>
      <c r="W122" s="40"/>
    </row>
    <row r="123" spans="3:23" ht="15.75" customHeight="1" x14ac:dyDescent="0.25">
      <c r="C123" s="40"/>
      <c r="L123" s="40"/>
      <c r="Q123" s="40"/>
      <c r="W123" s="40"/>
    </row>
    <row r="124" spans="3:23" ht="15.75" customHeight="1" x14ac:dyDescent="0.25">
      <c r="C124" s="40"/>
      <c r="L124" s="40"/>
      <c r="Q124" s="40"/>
      <c r="W124" s="40"/>
    </row>
    <row r="125" spans="3:23" ht="15.75" customHeight="1" x14ac:dyDescent="0.25">
      <c r="C125" s="40"/>
      <c r="L125" s="40"/>
      <c r="Q125" s="40"/>
      <c r="W125" s="40"/>
    </row>
    <row r="126" spans="3:23" ht="15.75" customHeight="1" x14ac:dyDescent="0.25">
      <c r="C126" s="40"/>
      <c r="L126" s="40"/>
      <c r="Q126" s="40"/>
      <c r="W126" s="40"/>
    </row>
    <row r="127" spans="3:23" ht="15.75" customHeight="1" x14ac:dyDescent="0.25">
      <c r="C127" s="40"/>
      <c r="L127" s="40"/>
      <c r="Q127" s="40"/>
      <c r="W127" s="40"/>
    </row>
    <row r="128" spans="3:23" ht="15.75" customHeight="1" x14ac:dyDescent="0.25">
      <c r="C128" s="40"/>
      <c r="L128" s="40"/>
      <c r="Q128" s="40"/>
      <c r="W128" s="40"/>
    </row>
    <row r="129" spans="3:23" ht="15.75" customHeight="1" x14ac:dyDescent="0.25">
      <c r="C129" s="40"/>
      <c r="L129" s="40"/>
      <c r="Q129" s="40"/>
      <c r="W129" s="40"/>
    </row>
    <row r="130" spans="3:23" ht="15.75" customHeight="1" x14ac:dyDescent="0.25">
      <c r="C130" s="40"/>
      <c r="L130" s="40"/>
      <c r="Q130" s="40"/>
      <c r="W130" s="40"/>
    </row>
    <row r="131" spans="3:23" ht="15.75" customHeight="1" x14ac:dyDescent="0.25">
      <c r="C131" s="40"/>
      <c r="L131" s="40"/>
      <c r="Q131" s="40"/>
      <c r="W131" s="40"/>
    </row>
    <row r="132" spans="3:23" ht="15.75" customHeight="1" x14ac:dyDescent="0.25">
      <c r="C132" s="40"/>
      <c r="L132" s="40"/>
      <c r="Q132" s="40"/>
      <c r="W132" s="40"/>
    </row>
    <row r="133" spans="3:23" ht="15.75" customHeight="1" x14ac:dyDescent="0.25">
      <c r="C133" s="40"/>
      <c r="L133" s="40"/>
      <c r="Q133" s="40"/>
      <c r="W133" s="40"/>
    </row>
    <row r="134" spans="3:23" ht="15.75" customHeight="1" x14ac:dyDescent="0.25">
      <c r="C134" s="40"/>
      <c r="L134" s="40"/>
      <c r="Q134" s="40"/>
      <c r="W134" s="40"/>
    </row>
    <row r="135" spans="3:23" ht="15.75" customHeight="1" x14ac:dyDescent="0.25">
      <c r="C135" s="40"/>
      <c r="L135" s="40"/>
      <c r="Q135" s="40"/>
      <c r="W135" s="40"/>
    </row>
    <row r="136" spans="3:23" ht="15.75" customHeight="1" x14ac:dyDescent="0.25">
      <c r="C136" s="40"/>
      <c r="L136" s="40"/>
      <c r="Q136" s="40"/>
      <c r="W136" s="40"/>
    </row>
    <row r="137" spans="3:23" ht="15.75" customHeight="1" x14ac:dyDescent="0.25">
      <c r="C137" s="40"/>
      <c r="L137" s="40"/>
      <c r="Q137" s="40"/>
      <c r="W137" s="40"/>
    </row>
    <row r="138" spans="3:23" ht="15.75" customHeight="1" x14ac:dyDescent="0.25">
      <c r="C138" s="40"/>
      <c r="L138" s="40"/>
      <c r="Q138" s="40"/>
      <c r="W138" s="40"/>
    </row>
    <row r="139" spans="3:23" ht="15.75" customHeight="1" x14ac:dyDescent="0.25">
      <c r="C139" s="40"/>
      <c r="L139" s="40"/>
      <c r="Q139" s="40"/>
      <c r="W139" s="40"/>
    </row>
    <row r="140" spans="3:23" ht="15.75" customHeight="1" x14ac:dyDescent="0.25">
      <c r="C140" s="40"/>
      <c r="L140" s="40"/>
      <c r="Q140" s="40"/>
      <c r="W140" s="40"/>
    </row>
    <row r="141" spans="3:23" ht="15.75" customHeight="1" x14ac:dyDescent="0.25">
      <c r="C141" s="40"/>
      <c r="L141" s="40"/>
      <c r="Q141" s="40"/>
      <c r="W141" s="40"/>
    </row>
    <row r="142" spans="3:23" ht="15.75" customHeight="1" x14ac:dyDescent="0.25">
      <c r="C142" s="40"/>
      <c r="L142" s="40"/>
      <c r="Q142" s="40"/>
      <c r="W142" s="40"/>
    </row>
    <row r="143" spans="3:23" ht="15.75" customHeight="1" x14ac:dyDescent="0.25">
      <c r="C143" s="40"/>
      <c r="L143" s="40"/>
      <c r="Q143" s="40"/>
      <c r="W143" s="40"/>
    </row>
    <row r="144" spans="3:23" ht="15.75" customHeight="1" x14ac:dyDescent="0.25">
      <c r="C144" s="40"/>
      <c r="L144" s="40"/>
      <c r="Q144" s="40"/>
      <c r="W144" s="40"/>
    </row>
    <row r="145" spans="3:23" ht="15.75" customHeight="1" x14ac:dyDescent="0.25">
      <c r="C145" s="40"/>
      <c r="L145" s="40"/>
      <c r="Q145" s="40"/>
      <c r="W145" s="40"/>
    </row>
    <row r="146" spans="3:23" ht="15.75" customHeight="1" x14ac:dyDescent="0.25">
      <c r="C146" s="40"/>
      <c r="L146" s="40"/>
      <c r="Q146" s="40"/>
      <c r="W146" s="40"/>
    </row>
    <row r="147" spans="3:23" ht="15.75" customHeight="1" x14ac:dyDescent="0.25">
      <c r="C147" s="40"/>
      <c r="L147" s="40"/>
      <c r="Q147" s="40"/>
      <c r="W147" s="40"/>
    </row>
    <row r="148" spans="3:23" ht="15.75" customHeight="1" x14ac:dyDescent="0.25">
      <c r="C148" s="40"/>
      <c r="L148" s="40"/>
      <c r="Q148" s="40"/>
      <c r="W148" s="40"/>
    </row>
    <row r="149" spans="3:23" ht="15.75" customHeight="1" x14ac:dyDescent="0.25">
      <c r="C149" s="40"/>
      <c r="L149" s="40"/>
      <c r="Q149" s="40"/>
      <c r="W149" s="40"/>
    </row>
    <row r="150" spans="3:23" ht="15.75" customHeight="1" x14ac:dyDescent="0.25">
      <c r="C150" s="40"/>
      <c r="L150" s="40"/>
      <c r="Q150" s="40"/>
      <c r="W150" s="40"/>
    </row>
    <row r="151" spans="3:23" ht="15.75" customHeight="1" x14ac:dyDescent="0.25">
      <c r="C151" s="40"/>
      <c r="L151" s="40"/>
      <c r="Q151" s="40"/>
      <c r="W151" s="40"/>
    </row>
    <row r="152" spans="3:23" ht="15.75" customHeight="1" x14ac:dyDescent="0.25">
      <c r="C152" s="40"/>
      <c r="L152" s="40"/>
      <c r="Q152" s="40"/>
      <c r="W152" s="40"/>
    </row>
    <row r="153" spans="3:23" ht="15.75" customHeight="1" x14ac:dyDescent="0.25">
      <c r="C153" s="40"/>
      <c r="L153" s="40"/>
      <c r="Q153" s="40"/>
      <c r="W153" s="40"/>
    </row>
    <row r="154" spans="3:23" ht="15.75" customHeight="1" x14ac:dyDescent="0.25">
      <c r="C154" s="40"/>
      <c r="L154" s="40"/>
      <c r="Q154" s="40"/>
      <c r="W154" s="40"/>
    </row>
    <row r="155" spans="3:23" ht="15.75" customHeight="1" x14ac:dyDescent="0.25">
      <c r="C155" s="40"/>
      <c r="L155" s="40"/>
      <c r="Q155" s="40"/>
      <c r="W155" s="40"/>
    </row>
    <row r="156" spans="3:23" ht="15.75" customHeight="1" x14ac:dyDescent="0.25">
      <c r="C156" s="40"/>
      <c r="L156" s="40"/>
      <c r="Q156" s="40"/>
      <c r="W156" s="40"/>
    </row>
    <row r="157" spans="3:23" ht="15.75" customHeight="1" x14ac:dyDescent="0.25">
      <c r="C157" s="40"/>
      <c r="L157" s="40"/>
      <c r="Q157" s="40"/>
      <c r="W157" s="40"/>
    </row>
    <row r="158" spans="3:23" ht="15.75" customHeight="1" x14ac:dyDescent="0.25">
      <c r="C158" s="40"/>
      <c r="L158" s="40"/>
      <c r="Q158" s="40"/>
      <c r="W158" s="40"/>
    </row>
    <row r="159" spans="3:23" ht="15.75" customHeight="1" x14ac:dyDescent="0.25">
      <c r="C159" s="40"/>
      <c r="L159" s="40"/>
      <c r="Q159" s="40"/>
      <c r="W159" s="40"/>
    </row>
    <row r="160" spans="3:23" ht="15.75" customHeight="1" x14ac:dyDescent="0.25">
      <c r="C160" s="40"/>
      <c r="L160" s="40"/>
      <c r="Q160" s="40"/>
      <c r="W160" s="40"/>
    </row>
    <row r="161" spans="3:23" ht="15.75" customHeight="1" x14ac:dyDescent="0.25">
      <c r="C161" s="40"/>
      <c r="L161" s="40"/>
      <c r="Q161" s="40"/>
      <c r="W161" s="40"/>
    </row>
    <row r="162" spans="3:23" ht="15.75" customHeight="1" x14ac:dyDescent="0.25">
      <c r="C162" s="40"/>
      <c r="L162" s="40"/>
      <c r="Q162" s="40"/>
      <c r="W162" s="40"/>
    </row>
    <row r="163" spans="3:23" ht="15.75" customHeight="1" x14ac:dyDescent="0.25">
      <c r="C163" s="40"/>
      <c r="L163" s="40"/>
      <c r="Q163" s="40"/>
      <c r="W163" s="40"/>
    </row>
    <row r="164" spans="3:23" ht="15.75" customHeight="1" x14ac:dyDescent="0.25">
      <c r="C164" s="40"/>
      <c r="L164" s="40"/>
      <c r="Q164" s="40"/>
      <c r="W164" s="40"/>
    </row>
    <row r="165" spans="3:23" ht="15.75" customHeight="1" x14ac:dyDescent="0.25">
      <c r="C165" s="40"/>
      <c r="L165" s="40"/>
      <c r="Q165" s="40"/>
      <c r="W165" s="40"/>
    </row>
    <row r="166" spans="3:23" ht="15.75" customHeight="1" x14ac:dyDescent="0.25">
      <c r="C166" s="40"/>
      <c r="L166" s="40"/>
      <c r="Q166" s="40"/>
      <c r="W166" s="40"/>
    </row>
    <row r="167" spans="3:23" ht="15.75" customHeight="1" x14ac:dyDescent="0.25">
      <c r="C167" s="40"/>
      <c r="L167" s="40"/>
      <c r="Q167" s="40"/>
      <c r="W167" s="40"/>
    </row>
    <row r="168" spans="3:23" ht="15.75" customHeight="1" x14ac:dyDescent="0.25">
      <c r="C168" s="40"/>
      <c r="L168" s="40"/>
      <c r="Q168" s="40"/>
      <c r="W168" s="40"/>
    </row>
    <row r="169" spans="3:23" ht="15.75" customHeight="1" x14ac:dyDescent="0.25">
      <c r="C169" s="40"/>
      <c r="L169" s="40"/>
      <c r="Q169" s="40"/>
      <c r="W169" s="40"/>
    </row>
    <row r="170" spans="3:23" ht="15.75" customHeight="1" x14ac:dyDescent="0.25">
      <c r="C170" s="40"/>
      <c r="L170" s="40"/>
      <c r="Q170" s="40"/>
      <c r="W170" s="40"/>
    </row>
    <row r="171" spans="3:23" ht="15.75" customHeight="1" x14ac:dyDescent="0.25">
      <c r="C171" s="40"/>
      <c r="L171" s="40"/>
      <c r="Q171" s="40"/>
      <c r="W171" s="40"/>
    </row>
    <row r="172" spans="3:23" ht="15.75" customHeight="1" x14ac:dyDescent="0.25">
      <c r="C172" s="40"/>
      <c r="L172" s="40"/>
      <c r="Q172" s="40"/>
      <c r="W172" s="40"/>
    </row>
    <row r="173" spans="3:23" ht="15.75" customHeight="1" x14ac:dyDescent="0.25">
      <c r="C173" s="40"/>
      <c r="L173" s="40"/>
      <c r="Q173" s="40"/>
      <c r="W173" s="40"/>
    </row>
    <row r="174" spans="3:23" ht="15.75" customHeight="1" x14ac:dyDescent="0.25">
      <c r="C174" s="40"/>
      <c r="L174" s="40"/>
      <c r="Q174" s="40"/>
      <c r="W174" s="40"/>
    </row>
    <row r="175" spans="3:23" ht="15.75" customHeight="1" x14ac:dyDescent="0.25">
      <c r="C175" s="40"/>
      <c r="L175" s="40"/>
      <c r="Q175" s="40"/>
      <c r="W175" s="40"/>
    </row>
    <row r="176" spans="3:23" ht="15.75" customHeight="1" x14ac:dyDescent="0.25">
      <c r="C176" s="40"/>
      <c r="L176" s="40"/>
      <c r="Q176" s="40"/>
      <c r="W176" s="40"/>
    </row>
    <row r="177" spans="3:23" ht="15.75" customHeight="1" x14ac:dyDescent="0.25">
      <c r="C177" s="40"/>
      <c r="L177" s="40"/>
      <c r="Q177" s="40"/>
      <c r="W177" s="40"/>
    </row>
    <row r="178" spans="3:23" ht="15.75" customHeight="1" x14ac:dyDescent="0.25">
      <c r="C178" s="40"/>
      <c r="L178" s="40"/>
      <c r="Q178" s="40"/>
      <c r="W178" s="40"/>
    </row>
    <row r="179" spans="3:23" ht="15.75" customHeight="1" x14ac:dyDescent="0.25">
      <c r="C179" s="40"/>
      <c r="L179" s="40"/>
      <c r="Q179" s="40"/>
      <c r="W179" s="40"/>
    </row>
    <row r="180" spans="3:23" ht="15.75" customHeight="1" x14ac:dyDescent="0.25">
      <c r="C180" s="40"/>
      <c r="L180" s="40"/>
      <c r="Q180" s="40"/>
      <c r="W180" s="40"/>
    </row>
    <row r="181" spans="3:23" ht="15.75" customHeight="1" x14ac:dyDescent="0.25">
      <c r="C181" s="40"/>
      <c r="L181" s="40"/>
      <c r="Q181" s="40"/>
      <c r="W181" s="40"/>
    </row>
    <row r="182" spans="3:23" ht="15.75" customHeight="1" x14ac:dyDescent="0.25">
      <c r="C182" s="40"/>
      <c r="L182" s="40"/>
      <c r="Q182" s="40"/>
      <c r="W182" s="40"/>
    </row>
    <row r="183" spans="3:23" ht="15.75" customHeight="1" x14ac:dyDescent="0.25">
      <c r="C183" s="40"/>
      <c r="L183" s="40"/>
      <c r="Q183" s="40"/>
      <c r="W183" s="40"/>
    </row>
    <row r="184" spans="3:23" ht="15.75" customHeight="1" x14ac:dyDescent="0.25">
      <c r="C184" s="40"/>
      <c r="L184" s="40"/>
      <c r="Q184" s="40"/>
      <c r="W184" s="40"/>
    </row>
    <row r="185" spans="3:23" ht="15.75" customHeight="1" x14ac:dyDescent="0.25">
      <c r="C185" s="40"/>
      <c r="L185" s="40"/>
      <c r="Q185" s="40"/>
      <c r="W185" s="40"/>
    </row>
    <row r="186" spans="3:23" ht="15.75" customHeight="1" x14ac:dyDescent="0.25">
      <c r="C186" s="40"/>
      <c r="L186" s="40"/>
      <c r="Q186" s="40"/>
      <c r="W186" s="40"/>
    </row>
    <row r="187" spans="3:23" ht="15.75" customHeight="1" x14ac:dyDescent="0.25">
      <c r="C187" s="40"/>
      <c r="L187" s="40"/>
      <c r="Q187" s="40"/>
      <c r="W187" s="40"/>
    </row>
    <row r="188" spans="3:23" ht="15.75" customHeight="1" x14ac:dyDescent="0.25">
      <c r="C188" s="40"/>
      <c r="L188" s="40"/>
      <c r="Q188" s="40"/>
      <c r="W188" s="40"/>
    </row>
    <row r="189" spans="3:23" ht="15.75" customHeight="1" x14ac:dyDescent="0.25">
      <c r="C189" s="40"/>
      <c r="L189" s="40"/>
      <c r="Q189" s="40"/>
      <c r="W189" s="40"/>
    </row>
    <row r="190" spans="3:23" ht="15.75" customHeight="1" x14ac:dyDescent="0.25">
      <c r="C190" s="40"/>
      <c r="L190" s="40"/>
      <c r="Q190" s="40"/>
      <c r="W190" s="40"/>
    </row>
    <row r="191" spans="3:23" ht="15.75" customHeight="1" x14ac:dyDescent="0.25">
      <c r="C191" s="40"/>
      <c r="L191" s="40"/>
      <c r="Q191" s="40"/>
      <c r="W191" s="40"/>
    </row>
    <row r="192" spans="3:23" ht="15.75" customHeight="1" x14ac:dyDescent="0.25">
      <c r="C192" s="40"/>
      <c r="L192" s="40"/>
      <c r="Q192" s="40"/>
      <c r="W192" s="40"/>
    </row>
    <row r="193" spans="3:23" ht="15.75" customHeight="1" x14ac:dyDescent="0.25">
      <c r="C193" s="40"/>
      <c r="L193" s="40"/>
      <c r="Q193" s="40"/>
      <c r="W193" s="40"/>
    </row>
    <row r="194" spans="3:23" ht="15.75" customHeight="1" x14ac:dyDescent="0.25">
      <c r="C194" s="40"/>
      <c r="L194" s="40"/>
      <c r="Q194" s="40"/>
      <c r="W194" s="40"/>
    </row>
    <row r="195" spans="3:23" ht="15.75" customHeight="1" x14ac:dyDescent="0.25">
      <c r="C195" s="40"/>
      <c r="L195" s="40"/>
      <c r="Q195" s="40"/>
      <c r="W195" s="40"/>
    </row>
    <row r="196" spans="3:23" ht="15.75" customHeight="1" x14ac:dyDescent="0.25">
      <c r="C196" s="40"/>
      <c r="L196" s="40"/>
      <c r="Q196" s="40"/>
      <c r="W196" s="40"/>
    </row>
    <row r="197" spans="3:23" ht="15.75" customHeight="1" x14ac:dyDescent="0.25">
      <c r="C197" s="40"/>
      <c r="L197" s="40"/>
      <c r="Q197" s="40"/>
      <c r="W197" s="40"/>
    </row>
    <row r="198" spans="3:23" ht="15.75" customHeight="1" x14ac:dyDescent="0.25">
      <c r="C198" s="40"/>
      <c r="L198" s="40"/>
      <c r="Q198" s="40"/>
      <c r="W198" s="40"/>
    </row>
    <row r="199" spans="3:23" ht="15.75" customHeight="1" x14ac:dyDescent="0.25">
      <c r="C199" s="40"/>
      <c r="L199" s="40"/>
      <c r="Q199" s="40"/>
      <c r="W199" s="40"/>
    </row>
    <row r="200" spans="3:23" ht="15.75" customHeight="1" x14ac:dyDescent="0.25">
      <c r="C200" s="40"/>
      <c r="L200" s="40"/>
      <c r="Q200" s="40"/>
      <c r="W200" s="40"/>
    </row>
    <row r="201" spans="3:23" ht="15.75" customHeight="1" x14ac:dyDescent="0.25">
      <c r="C201" s="40"/>
      <c r="L201" s="40"/>
      <c r="Q201" s="40"/>
      <c r="W201" s="40"/>
    </row>
    <row r="202" spans="3:23" ht="15.75" customHeight="1" x14ac:dyDescent="0.25">
      <c r="C202" s="40"/>
      <c r="L202" s="40"/>
      <c r="Q202" s="40"/>
      <c r="W202" s="40"/>
    </row>
    <row r="203" spans="3:23" ht="15.75" customHeight="1" x14ac:dyDescent="0.25">
      <c r="C203" s="40"/>
      <c r="L203" s="40"/>
      <c r="Q203" s="40"/>
      <c r="W203" s="40"/>
    </row>
    <row r="204" spans="3:23" ht="15.75" customHeight="1" x14ac:dyDescent="0.25">
      <c r="C204" s="40"/>
      <c r="L204" s="40"/>
      <c r="Q204" s="40"/>
      <c r="W204" s="40"/>
    </row>
    <row r="205" spans="3:23" ht="15.75" customHeight="1" x14ac:dyDescent="0.25">
      <c r="C205" s="40"/>
      <c r="L205" s="40"/>
      <c r="Q205" s="40"/>
      <c r="W205" s="40"/>
    </row>
    <row r="206" spans="3:23" ht="15.75" customHeight="1" x14ac:dyDescent="0.25">
      <c r="C206" s="40"/>
      <c r="L206" s="40"/>
      <c r="Q206" s="40"/>
      <c r="W206" s="40"/>
    </row>
    <row r="207" spans="3:23" ht="15.75" customHeight="1" x14ac:dyDescent="0.25">
      <c r="C207" s="40"/>
      <c r="L207" s="40"/>
      <c r="Q207" s="40"/>
      <c r="W207" s="40"/>
    </row>
    <row r="208" spans="3:23" ht="15.75" customHeight="1" x14ac:dyDescent="0.25">
      <c r="C208" s="40"/>
      <c r="L208" s="40"/>
      <c r="Q208" s="40"/>
      <c r="W208" s="40"/>
    </row>
    <row r="209" spans="3:23" ht="15.75" customHeight="1" x14ac:dyDescent="0.25">
      <c r="C209" s="40"/>
      <c r="L209" s="40"/>
      <c r="Q209" s="40"/>
      <c r="W209" s="40"/>
    </row>
    <row r="210" spans="3:23" ht="15.75" customHeight="1" x14ac:dyDescent="0.25">
      <c r="C210" s="40"/>
      <c r="L210" s="40"/>
      <c r="Q210" s="40"/>
      <c r="W210" s="40"/>
    </row>
    <row r="211" spans="3:23" ht="15.75" customHeight="1" x14ac:dyDescent="0.25">
      <c r="C211" s="40"/>
      <c r="L211" s="40"/>
      <c r="Q211" s="40"/>
      <c r="W211" s="40"/>
    </row>
    <row r="212" spans="3:23" ht="15.75" customHeight="1" x14ac:dyDescent="0.25">
      <c r="C212" s="40"/>
      <c r="L212" s="40"/>
      <c r="Q212" s="40"/>
      <c r="W212" s="40"/>
    </row>
    <row r="213" spans="3:23" ht="15.75" customHeight="1" x14ac:dyDescent="0.25">
      <c r="C213" s="40"/>
      <c r="L213" s="40"/>
      <c r="Q213" s="40"/>
      <c r="W213" s="40"/>
    </row>
    <row r="214" spans="3:23" ht="15.75" customHeight="1" x14ac:dyDescent="0.25">
      <c r="C214" s="40"/>
      <c r="L214" s="40"/>
      <c r="Q214" s="40"/>
      <c r="W214" s="40"/>
    </row>
    <row r="215" spans="3:23" ht="15.75" customHeight="1" x14ac:dyDescent="0.25">
      <c r="C215" s="40"/>
      <c r="L215" s="40"/>
      <c r="Q215" s="40"/>
      <c r="W215" s="40"/>
    </row>
    <row r="216" spans="3:23" ht="15.75" customHeight="1" x14ac:dyDescent="0.25">
      <c r="C216" s="40"/>
      <c r="L216" s="40"/>
      <c r="Q216" s="40"/>
      <c r="W216" s="40"/>
    </row>
    <row r="217" spans="3:23" ht="15.75" customHeight="1" x14ac:dyDescent="0.25">
      <c r="C217" s="40"/>
      <c r="L217" s="40"/>
      <c r="Q217" s="40"/>
      <c r="W217" s="40"/>
    </row>
    <row r="218" spans="3:23" ht="15.75" customHeight="1" x14ac:dyDescent="0.25">
      <c r="C218" s="40"/>
      <c r="L218" s="40"/>
      <c r="Q218" s="40"/>
      <c r="W218" s="40"/>
    </row>
    <row r="219" spans="3:23" ht="15.75" customHeight="1" x14ac:dyDescent="0.25">
      <c r="C219" s="40"/>
      <c r="L219" s="40"/>
      <c r="Q219" s="40"/>
      <c r="W219" s="40"/>
    </row>
    <row r="220" spans="3:23" ht="15.75" customHeight="1" x14ac:dyDescent="0.25">
      <c r="C220" s="40"/>
      <c r="L220" s="40"/>
      <c r="Q220" s="40"/>
      <c r="W220" s="40"/>
    </row>
    <row r="221" spans="3:23" ht="15.75" customHeight="1" x14ac:dyDescent="0.25">
      <c r="C221" s="40"/>
      <c r="L221" s="40"/>
      <c r="Q221" s="40"/>
      <c r="W221" s="40"/>
    </row>
    <row r="222" spans="3:23" ht="15.75" customHeight="1" x14ac:dyDescent="0.25">
      <c r="C222" s="40"/>
      <c r="L222" s="40"/>
      <c r="Q222" s="40"/>
      <c r="W222" s="40"/>
    </row>
    <row r="223" spans="3:23" ht="15.75" customHeight="1" x14ac:dyDescent="0.25">
      <c r="C223" s="40"/>
      <c r="L223" s="40"/>
      <c r="Q223" s="40"/>
      <c r="W223" s="40"/>
    </row>
    <row r="224" spans="3:23" ht="15.75" customHeight="1" x14ac:dyDescent="0.25">
      <c r="C224" s="40"/>
      <c r="L224" s="40"/>
      <c r="Q224" s="40"/>
      <c r="W224" s="40"/>
    </row>
    <row r="225" spans="3:23" ht="15.75" customHeight="1" x14ac:dyDescent="0.25">
      <c r="C225" s="40"/>
      <c r="L225" s="40"/>
      <c r="Q225" s="40"/>
      <c r="W225" s="40"/>
    </row>
    <row r="226" spans="3:23" ht="15.75" customHeight="1" x14ac:dyDescent="0.25">
      <c r="C226" s="40"/>
      <c r="L226" s="40"/>
      <c r="Q226" s="40"/>
      <c r="W226" s="40"/>
    </row>
    <row r="227" spans="3:23" ht="15.75" customHeight="1" x14ac:dyDescent="0.25">
      <c r="C227" s="40"/>
      <c r="L227" s="40"/>
      <c r="Q227" s="40"/>
      <c r="W227" s="40"/>
    </row>
    <row r="228" spans="3:23" ht="15.75" customHeight="1" x14ac:dyDescent="0.25">
      <c r="C228" s="40"/>
      <c r="L228" s="40"/>
      <c r="Q228" s="40"/>
      <c r="W228" s="40"/>
    </row>
    <row r="229" spans="3:23" ht="15.75" customHeight="1" x14ac:dyDescent="0.25">
      <c r="C229" s="40"/>
      <c r="L229" s="40"/>
      <c r="Q229" s="40"/>
      <c r="W229" s="40"/>
    </row>
    <row r="230" spans="3:23" ht="15.75" customHeight="1" x14ac:dyDescent="0.25">
      <c r="C230" s="40"/>
      <c r="L230" s="40"/>
      <c r="Q230" s="40"/>
      <c r="W230" s="40"/>
    </row>
    <row r="231" spans="3:23" ht="15.75" customHeight="1" x14ac:dyDescent="0.25">
      <c r="C231" s="40"/>
      <c r="L231" s="40"/>
      <c r="Q231" s="40"/>
      <c r="W231" s="40"/>
    </row>
    <row r="232" spans="3:23" ht="15.75" customHeight="1" x14ac:dyDescent="0.25">
      <c r="C232" s="40"/>
      <c r="L232" s="40"/>
      <c r="Q232" s="40"/>
      <c r="W232" s="40"/>
    </row>
    <row r="233" spans="3:23" ht="15.75" customHeight="1" x14ac:dyDescent="0.25">
      <c r="C233" s="40"/>
      <c r="L233" s="40"/>
      <c r="Q233" s="40"/>
      <c r="W233" s="40"/>
    </row>
    <row r="234" spans="3:23" ht="15.75" customHeight="1" x14ac:dyDescent="0.25">
      <c r="C234" s="40"/>
      <c r="L234" s="40"/>
      <c r="Q234" s="40"/>
      <c r="W234" s="40"/>
    </row>
    <row r="235" spans="3:23" ht="15.75" customHeight="1" x14ac:dyDescent="0.25">
      <c r="C235" s="40"/>
      <c r="L235" s="40"/>
      <c r="Q235" s="40"/>
      <c r="W235" s="40"/>
    </row>
    <row r="236" spans="3:23" ht="15.75" customHeight="1" x14ac:dyDescent="0.25">
      <c r="C236" s="40"/>
      <c r="L236" s="40"/>
      <c r="Q236" s="40"/>
      <c r="W236" s="40"/>
    </row>
    <row r="237" spans="3:23" ht="15.75" customHeight="1" x14ac:dyDescent="0.25">
      <c r="C237" s="40"/>
      <c r="L237" s="40"/>
      <c r="Q237" s="40"/>
      <c r="W237" s="40"/>
    </row>
    <row r="238" spans="3:23" ht="15.75" customHeight="1" x14ac:dyDescent="0.25">
      <c r="C238" s="40"/>
      <c r="L238" s="40"/>
      <c r="Q238" s="40"/>
      <c r="W238" s="40"/>
    </row>
    <row r="239" spans="3:23" ht="15.75" customHeight="1" x14ac:dyDescent="0.25">
      <c r="C239" s="40"/>
      <c r="L239" s="40"/>
      <c r="Q239" s="40"/>
      <c r="W239" s="40"/>
    </row>
    <row r="240" spans="3:23" ht="15.75" customHeight="1" x14ac:dyDescent="0.25">
      <c r="C240" s="40"/>
      <c r="L240" s="40"/>
      <c r="Q240" s="40"/>
      <c r="W240" s="40"/>
    </row>
    <row r="241" spans="3:23" ht="15.75" customHeight="1" x14ac:dyDescent="0.25">
      <c r="C241" s="40"/>
      <c r="L241" s="40"/>
      <c r="Q241" s="40"/>
      <c r="W241" s="40"/>
    </row>
    <row r="242" spans="3:23" ht="15.75" customHeight="1" x14ac:dyDescent="0.25">
      <c r="C242" s="40"/>
      <c r="L242" s="40"/>
      <c r="Q242" s="40"/>
      <c r="W242" s="40"/>
    </row>
    <row r="243" spans="3:23" ht="15.75" customHeight="1" x14ac:dyDescent="0.25">
      <c r="C243" s="40"/>
      <c r="L243" s="40"/>
      <c r="Q243" s="40"/>
      <c r="W243" s="40"/>
    </row>
    <row r="244" spans="3:23" ht="15.75" customHeight="1" x14ac:dyDescent="0.25">
      <c r="C244" s="40"/>
      <c r="L244" s="40"/>
      <c r="Q244" s="40"/>
      <c r="W244" s="40"/>
    </row>
    <row r="245" spans="3:23" ht="15.75" customHeight="1" x14ac:dyDescent="0.25">
      <c r="C245" s="40"/>
      <c r="L245" s="40"/>
      <c r="Q245" s="40"/>
      <c r="W245" s="40"/>
    </row>
    <row r="246" spans="3:23" ht="15.75" customHeight="1" x14ac:dyDescent="0.25">
      <c r="C246" s="40"/>
      <c r="L246" s="40"/>
      <c r="Q246" s="40"/>
      <c r="W246" s="40"/>
    </row>
    <row r="247" spans="3:23" ht="15.75" customHeight="1" x14ac:dyDescent="0.25">
      <c r="C247" s="40"/>
      <c r="L247" s="40"/>
      <c r="Q247" s="40"/>
      <c r="W247" s="40"/>
    </row>
    <row r="248" spans="3:23" ht="15.75" customHeight="1" x14ac:dyDescent="0.25">
      <c r="C248" s="40"/>
      <c r="L248" s="40"/>
      <c r="Q248" s="40"/>
      <c r="W248" s="40"/>
    </row>
    <row r="249" spans="3:23" ht="15.75" customHeight="1" x14ac:dyDescent="0.25">
      <c r="C249" s="40"/>
      <c r="L249" s="40"/>
      <c r="Q249" s="40"/>
      <c r="W249" s="40"/>
    </row>
    <row r="250" spans="3:23" ht="15.75" customHeight="1" x14ac:dyDescent="0.25">
      <c r="C250" s="40"/>
      <c r="L250" s="40"/>
      <c r="Q250" s="40"/>
      <c r="W250" s="40"/>
    </row>
    <row r="251" spans="3:23" ht="15.75" customHeight="1" x14ac:dyDescent="0.25">
      <c r="C251" s="40"/>
      <c r="L251" s="40"/>
      <c r="Q251" s="40"/>
      <c r="W251" s="40"/>
    </row>
    <row r="252" spans="3:23" ht="15.75" customHeight="1" x14ac:dyDescent="0.25">
      <c r="C252" s="40"/>
      <c r="L252" s="40"/>
      <c r="Q252" s="40"/>
      <c r="W252" s="40"/>
    </row>
    <row r="253" spans="3:23" ht="15.75" customHeight="1" x14ac:dyDescent="0.25">
      <c r="C253" s="40"/>
      <c r="L253" s="40"/>
      <c r="Q253" s="40"/>
      <c r="W253" s="40"/>
    </row>
    <row r="254" spans="3:23" ht="15.75" customHeight="1" x14ac:dyDescent="0.25">
      <c r="C254" s="40"/>
      <c r="L254" s="40"/>
      <c r="Q254" s="40"/>
      <c r="W254" s="40"/>
    </row>
    <row r="255" spans="3:23" ht="15.75" customHeight="1" x14ac:dyDescent="0.25">
      <c r="C255" s="40"/>
      <c r="L255" s="40"/>
      <c r="Q255" s="40"/>
      <c r="W255" s="40"/>
    </row>
    <row r="256" spans="3:23" ht="15.75" customHeight="1" x14ac:dyDescent="0.25">
      <c r="C256" s="40"/>
      <c r="L256" s="40"/>
      <c r="Q256" s="40"/>
      <c r="W256" s="40"/>
    </row>
    <row r="257" spans="3:23" ht="15.75" customHeight="1" x14ac:dyDescent="0.25">
      <c r="C257" s="40"/>
      <c r="L257" s="40"/>
      <c r="Q257" s="40"/>
      <c r="W257" s="40"/>
    </row>
    <row r="258" spans="3:23" ht="15.75" customHeight="1" x14ac:dyDescent="0.25">
      <c r="C258" s="40"/>
      <c r="L258" s="40"/>
      <c r="Q258" s="40"/>
      <c r="W258" s="40"/>
    </row>
    <row r="259" spans="3:23" ht="15.75" customHeight="1" x14ac:dyDescent="0.25">
      <c r="C259" s="40"/>
      <c r="L259" s="40"/>
      <c r="Q259" s="40"/>
      <c r="W259" s="40"/>
    </row>
    <row r="260" spans="3:23" ht="15.75" customHeight="1" x14ac:dyDescent="0.25">
      <c r="C260" s="40"/>
      <c r="L260" s="40"/>
      <c r="Q260" s="40"/>
      <c r="W260" s="40"/>
    </row>
    <row r="261" spans="3:23" ht="15.75" customHeight="1" x14ac:dyDescent="0.25">
      <c r="C261" s="40"/>
      <c r="L261" s="40"/>
      <c r="Q261" s="40"/>
      <c r="W261" s="40"/>
    </row>
    <row r="262" spans="3:23" ht="15.75" customHeight="1" x14ac:dyDescent="0.25">
      <c r="C262" s="40"/>
      <c r="L262" s="40"/>
      <c r="Q262" s="40"/>
      <c r="W262" s="40"/>
    </row>
    <row r="263" spans="3:23" ht="15.75" customHeight="1" x14ac:dyDescent="0.25">
      <c r="C263" s="40"/>
      <c r="L263" s="40"/>
      <c r="Q263" s="40"/>
      <c r="W263" s="40"/>
    </row>
    <row r="264" spans="3:23" ht="15.75" customHeight="1" x14ac:dyDescent="0.25">
      <c r="C264" s="40"/>
      <c r="L264" s="40"/>
      <c r="Q264" s="40"/>
      <c r="W264" s="40"/>
    </row>
    <row r="265" spans="3:23" ht="15.75" customHeight="1" x14ac:dyDescent="0.25">
      <c r="C265" s="40"/>
      <c r="L265" s="40"/>
      <c r="Q265" s="40"/>
      <c r="W265" s="40"/>
    </row>
    <row r="266" spans="3:23" ht="15.75" customHeight="1" x14ac:dyDescent="0.25">
      <c r="C266" s="40"/>
      <c r="L266" s="40"/>
      <c r="Q266" s="40"/>
      <c r="W266" s="40"/>
    </row>
    <row r="267" spans="3:23" ht="15.75" customHeight="1" x14ac:dyDescent="0.25">
      <c r="C267" s="40"/>
      <c r="L267" s="40"/>
      <c r="Q267" s="40"/>
      <c r="W267" s="40"/>
    </row>
    <row r="268" spans="3:23" ht="15.75" customHeight="1" x14ac:dyDescent="0.25">
      <c r="C268" s="40"/>
      <c r="L268" s="40"/>
      <c r="Q268" s="40"/>
      <c r="W268" s="40"/>
    </row>
    <row r="269" spans="3:23" ht="15.75" customHeight="1" x14ac:dyDescent="0.25">
      <c r="C269" s="40"/>
      <c r="L269" s="40"/>
      <c r="Q269" s="40"/>
      <c r="W269" s="40"/>
    </row>
    <row r="270" spans="3:23" ht="15.75" customHeight="1" x14ac:dyDescent="0.25">
      <c r="C270" s="40"/>
      <c r="L270" s="40"/>
      <c r="Q270" s="40"/>
      <c r="W270" s="40"/>
    </row>
    <row r="271" spans="3:23" ht="15.75" customHeight="1" x14ac:dyDescent="0.25">
      <c r="C271" s="40"/>
      <c r="L271" s="40"/>
      <c r="Q271" s="40"/>
      <c r="W271" s="40"/>
    </row>
    <row r="272" spans="3:23" ht="15.75" customHeight="1" x14ac:dyDescent="0.25">
      <c r="C272" s="40"/>
      <c r="L272" s="40"/>
      <c r="Q272" s="40"/>
      <c r="W272" s="40"/>
    </row>
    <row r="273" spans="3:23" ht="15.75" customHeight="1" x14ac:dyDescent="0.25">
      <c r="C273" s="40"/>
      <c r="L273" s="40"/>
      <c r="Q273" s="40"/>
      <c r="W273" s="40"/>
    </row>
    <row r="274" spans="3:23" ht="15.75" customHeight="1" x14ac:dyDescent="0.25">
      <c r="C274" s="40"/>
      <c r="L274" s="40"/>
      <c r="Q274" s="40"/>
      <c r="W274" s="40"/>
    </row>
    <row r="275" spans="3:23" ht="15.75" customHeight="1" x14ac:dyDescent="0.25">
      <c r="C275" s="40"/>
      <c r="L275" s="40"/>
      <c r="Q275" s="40"/>
      <c r="W275" s="40"/>
    </row>
    <row r="276" spans="3:23" ht="15.75" customHeight="1" x14ac:dyDescent="0.2"/>
    <row r="277" spans="3:23" ht="15.75" customHeight="1" x14ac:dyDescent="0.2"/>
    <row r="278" spans="3:23" ht="15.75" customHeight="1" x14ac:dyDescent="0.2"/>
    <row r="279" spans="3:23" ht="15.75" customHeight="1" x14ac:dyDescent="0.2"/>
    <row r="280" spans="3:23" ht="15.75" customHeight="1" x14ac:dyDescent="0.2"/>
    <row r="281" spans="3:23" ht="15.75" customHeight="1" x14ac:dyDescent="0.2"/>
    <row r="282" spans="3:23" ht="15.75" customHeight="1" x14ac:dyDescent="0.2"/>
    <row r="283" spans="3:23" ht="15.75" customHeight="1" x14ac:dyDescent="0.2"/>
    <row r="284" spans="3:23" ht="15.75" customHeight="1" x14ac:dyDescent="0.2"/>
    <row r="285" spans="3:23" ht="15.75" customHeight="1" x14ac:dyDescent="0.2"/>
    <row r="286" spans="3:23" ht="15.75" customHeight="1" x14ac:dyDescent="0.2"/>
    <row r="287" spans="3:23" ht="15.75" customHeight="1" x14ac:dyDescent="0.2"/>
    <row r="288" spans="3:23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3">
    <mergeCell ref="W1:Y1"/>
    <mergeCell ref="C2:C3"/>
    <mergeCell ref="D2:D3"/>
    <mergeCell ref="E2:E3"/>
    <mergeCell ref="F2:F3"/>
    <mergeCell ref="L2:P2"/>
    <mergeCell ref="Q2:V2"/>
    <mergeCell ref="W2:Y2"/>
    <mergeCell ref="B1:B3"/>
    <mergeCell ref="C1:F1"/>
    <mergeCell ref="G1:J1"/>
    <mergeCell ref="L1:P1"/>
    <mergeCell ref="Q1:V1"/>
  </mergeCells>
  <pageMargins left="0.25" right="0.25" top="0.75" bottom="0.75" header="0" footer="0"/>
  <pageSetup paperSize="9" firstPageNumber="2147483648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98"/>
  <sheetViews>
    <sheetView topLeftCell="M1" workbookViewId="0">
      <pane ySplit="3" topLeftCell="A4" activePane="bottomLeft" state="frozen"/>
      <selection sqref="A1:Y3"/>
      <selection pane="bottomLeft" activeCell="M1" sqref="M1"/>
    </sheetView>
  </sheetViews>
  <sheetFormatPr defaultColWidth="12.625" defaultRowHeight="15" customHeight="1" x14ac:dyDescent="0.2"/>
  <cols>
    <col min="1" max="1" width="6.625" customWidth="1"/>
    <col min="2" max="2" width="25.75" customWidth="1"/>
    <col min="3" max="3" width="6.5" customWidth="1"/>
    <col min="4" max="4" width="6" customWidth="1"/>
    <col min="5" max="5" width="6.5" customWidth="1"/>
    <col min="6" max="10" width="6.125" customWidth="1"/>
    <col min="11" max="11" width="11.375" customWidth="1"/>
    <col min="12" max="12" width="6.5" customWidth="1"/>
    <col min="13" max="13" width="7.5" customWidth="1"/>
    <col min="14" max="14" width="8.25" customWidth="1"/>
    <col min="15" max="15" width="7.375" customWidth="1"/>
    <col min="16" max="16" width="8.125" customWidth="1"/>
    <col min="17" max="17" width="7.125" customWidth="1"/>
    <col min="18" max="19" width="7.75" customWidth="1"/>
    <col min="20" max="20" width="7.375" customWidth="1"/>
    <col min="21" max="22" width="8" customWidth="1"/>
    <col min="23" max="23" width="7" customWidth="1"/>
    <col min="24" max="24" width="7.375" customWidth="1"/>
    <col min="25" max="25" width="8.25" customWidth="1"/>
    <col min="26" max="26" width="11" customWidth="1"/>
  </cols>
  <sheetData>
    <row r="1" spans="1:25" ht="31.5" customHeight="1" x14ac:dyDescent="0.2">
      <c r="B1" s="68" t="s">
        <v>0</v>
      </c>
      <c r="C1" s="71" t="s">
        <v>1</v>
      </c>
      <c r="D1" s="72"/>
      <c r="E1" s="72"/>
      <c r="F1" s="73"/>
      <c r="G1" s="74" t="s">
        <v>2</v>
      </c>
      <c r="H1" s="72"/>
      <c r="I1" s="72"/>
      <c r="J1" s="72"/>
      <c r="K1" s="2" t="s">
        <v>3</v>
      </c>
      <c r="L1" s="75" t="s">
        <v>4</v>
      </c>
      <c r="M1" s="72"/>
      <c r="N1" s="72"/>
      <c r="O1" s="72"/>
      <c r="P1" s="73"/>
      <c r="Q1" s="76" t="s">
        <v>5</v>
      </c>
      <c r="R1" s="72"/>
      <c r="S1" s="72"/>
      <c r="T1" s="72"/>
      <c r="U1" s="72"/>
      <c r="V1" s="73"/>
      <c r="W1" s="77" t="s">
        <v>6</v>
      </c>
      <c r="X1" s="72"/>
      <c r="Y1" s="73"/>
    </row>
    <row r="2" spans="1:25" ht="25.5" customHeight="1" x14ac:dyDescent="0.2">
      <c r="B2" s="69"/>
      <c r="C2" s="78" t="s">
        <v>7</v>
      </c>
      <c r="D2" s="79" t="s">
        <v>8</v>
      </c>
      <c r="E2" s="79" t="s">
        <v>9</v>
      </c>
      <c r="F2" s="79" t="s">
        <v>10</v>
      </c>
      <c r="G2" s="3"/>
      <c r="H2" s="3"/>
      <c r="I2" s="3"/>
      <c r="J2" s="3"/>
      <c r="K2" s="3"/>
      <c r="L2" s="75" t="s">
        <v>11</v>
      </c>
      <c r="M2" s="72"/>
      <c r="N2" s="72"/>
      <c r="O2" s="72"/>
      <c r="P2" s="73"/>
      <c r="Q2" s="76" t="s">
        <v>11</v>
      </c>
      <c r="R2" s="72"/>
      <c r="S2" s="72"/>
      <c r="T2" s="72"/>
      <c r="U2" s="72"/>
      <c r="V2" s="73"/>
      <c r="W2" s="77" t="s">
        <v>11</v>
      </c>
      <c r="X2" s="72"/>
      <c r="Y2" s="73"/>
    </row>
    <row r="3" spans="1:25" ht="81.75" customHeight="1" x14ac:dyDescent="0.2">
      <c r="B3" s="70"/>
      <c r="C3" s="70"/>
      <c r="D3" s="70"/>
      <c r="E3" s="70"/>
      <c r="F3" s="70"/>
      <c r="G3" s="4" t="s">
        <v>12</v>
      </c>
      <c r="H3" s="5" t="s">
        <v>13</v>
      </c>
      <c r="I3" s="5" t="s">
        <v>14</v>
      </c>
      <c r="J3" s="5" t="s">
        <v>15</v>
      </c>
      <c r="K3" s="6"/>
      <c r="L3" s="7" t="s">
        <v>12</v>
      </c>
      <c r="M3" s="8" t="s">
        <v>16</v>
      </c>
      <c r="N3" s="8" t="s">
        <v>17</v>
      </c>
      <c r="O3" s="8" t="s">
        <v>18</v>
      </c>
      <c r="P3" s="8" t="s">
        <v>19</v>
      </c>
      <c r="Q3" s="9" t="s">
        <v>12</v>
      </c>
      <c r="R3" s="10" t="s">
        <v>20</v>
      </c>
      <c r="S3" s="10" t="s">
        <v>21</v>
      </c>
      <c r="T3" s="10" t="s">
        <v>22</v>
      </c>
      <c r="U3" s="10" t="s">
        <v>23</v>
      </c>
      <c r="V3" s="10" t="s">
        <v>24</v>
      </c>
      <c r="W3" s="11" t="s">
        <v>12</v>
      </c>
      <c r="X3" s="12" t="s">
        <v>25</v>
      </c>
      <c r="Y3" s="12" t="s">
        <v>26</v>
      </c>
    </row>
    <row r="4" spans="1:25" x14ac:dyDescent="0.2">
      <c r="A4" s="13">
        <v>1</v>
      </c>
      <c r="B4" s="14" t="s">
        <v>27</v>
      </c>
      <c r="C4" s="15">
        <v>574</v>
      </c>
      <c r="D4" s="16">
        <v>236</v>
      </c>
      <c r="E4" s="16">
        <v>299</v>
      </c>
      <c r="F4" s="16">
        <v>39</v>
      </c>
      <c r="G4" s="16">
        <f>H4+I4+J4</f>
        <v>551</v>
      </c>
      <c r="H4" s="16">
        <v>236</v>
      </c>
      <c r="I4" s="16">
        <v>279</v>
      </c>
      <c r="J4" s="16">
        <v>36</v>
      </c>
      <c r="K4" s="16">
        <f t="shared" ref="K4:K40" si="0">G4/C4*100</f>
        <v>95.99303135888502</v>
      </c>
      <c r="L4" s="17">
        <v>236</v>
      </c>
      <c r="M4" s="16">
        <v>59</v>
      </c>
      <c r="N4" s="16">
        <v>63</v>
      </c>
      <c r="O4" s="16">
        <v>64</v>
      </c>
      <c r="P4" s="16">
        <v>50</v>
      </c>
      <c r="Q4" s="9">
        <v>279</v>
      </c>
      <c r="R4" s="16">
        <v>46</v>
      </c>
      <c r="S4" s="16">
        <v>52</v>
      </c>
      <c r="T4" s="16">
        <v>55</v>
      </c>
      <c r="U4" s="16">
        <v>64</v>
      </c>
      <c r="V4" s="16">
        <v>62</v>
      </c>
      <c r="W4" s="18">
        <v>36</v>
      </c>
      <c r="X4" s="16">
        <v>14</v>
      </c>
      <c r="Y4" s="16">
        <v>22</v>
      </c>
    </row>
    <row r="5" spans="1:25" x14ac:dyDescent="0.2">
      <c r="A5" s="13">
        <v>2</v>
      </c>
      <c r="B5" s="14" t="s">
        <v>28</v>
      </c>
      <c r="C5" s="15">
        <v>893</v>
      </c>
      <c r="D5" s="16">
        <v>393</v>
      </c>
      <c r="E5" s="16">
        <v>444</v>
      </c>
      <c r="F5" s="16">
        <v>56</v>
      </c>
      <c r="G5" s="16">
        <v>810</v>
      </c>
      <c r="H5" s="16">
        <v>393</v>
      </c>
      <c r="I5" s="16">
        <v>381</v>
      </c>
      <c r="J5" s="16">
        <v>36</v>
      </c>
      <c r="K5" s="16">
        <f t="shared" si="0"/>
        <v>90.705487122060475</v>
      </c>
      <c r="L5" s="17">
        <v>393</v>
      </c>
      <c r="M5" s="16">
        <v>98</v>
      </c>
      <c r="N5" s="16">
        <v>109</v>
      </c>
      <c r="O5" s="16">
        <v>89</v>
      </c>
      <c r="P5" s="16">
        <v>97</v>
      </c>
      <c r="Q5" s="9">
        <v>381</v>
      </c>
      <c r="R5" s="16">
        <v>89</v>
      </c>
      <c r="S5" s="16">
        <v>81</v>
      </c>
      <c r="T5" s="16">
        <v>69</v>
      </c>
      <c r="U5" s="16">
        <v>68</v>
      </c>
      <c r="V5" s="16">
        <v>74</v>
      </c>
      <c r="W5" s="18">
        <v>36</v>
      </c>
      <c r="X5" s="16">
        <v>19</v>
      </c>
      <c r="Y5" s="16">
        <v>17</v>
      </c>
    </row>
    <row r="6" spans="1:25" x14ac:dyDescent="0.2">
      <c r="A6" s="13">
        <v>3</v>
      </c>
      <c r="B6" s="14" t="s">
        <v>29</v>
      </c>
      <c r="C6" s="15">
        <v>928</v>
      </c>
      <c r="D6" s="16">
        <v>405</v>
      </c>
      <c r="E6" s="16">
        <v>474</v>
      </c>
      <c r="F6" s="16">
        <v>49</v>
      </c>
      <c r="G6" s="16">
        <f t="shared" ref="G6:G10" si="1">H6+I6+J6</f>
        <v>850</v>
      </c>
      <c r="H6" s="16">
        <v>404</v>
      </c>
      <c r="I6" s="16">
        <v>412</v>
      </c>
      <c r="J6" s="16">
        <v>34</v>
      </c>
      <c r="K6" s="16">
        <f t="shared" si="0"/>
        <v>91.59482758620689</v>
      </c>
      <c r="L6" s="17">
        <f t="shared" ref="L6:L9" si="2">M6+N6+O6+P6</f>
        <v>404</v>
      </c>
      <c r="M6" s="16">
        <v>114</v>
      </c>
      <c r="N6" s="16">
        <v>91</v>
      </c>
      <c r="O6" s="16">
        <v>98</v>
      </c>
      <c r="P6" s="16">
        <v>101</v>
      </c>
      <c r="Q6" s="9">
        <f t="shared" ref="Q6:Q9" si="3">R6+S6+T6+U6+V6</f>
        <v>412</v>
      </c>
      <c r="R6" s="16">
        <v>95</v>
      </c>
      <c r="S6" s="16">
        <v>84</v>
      </c>
      <c r="T6" s="16">
        <v>79</v>
      </c>
      <c r="U6" s="16">
        <v>82</v>
      </c>
      <c r="V6" s="16">
        <v>72</v>
      </c>
      <c r="W6" s="18">
        <f t="shared" ref="W6:W9" si="4">X6+Y6</f>
        <v>34</v>
      </c>
      <c r="X6" s="16">
        <v>10</v>
      </c>
      <c r="Y6" s="16">
        <v>24</v>
      </c>
    </row>
    <row r="7" spans="1:25" x14ac:dyDescent="0.2">
      <c r="A7" s="13">
        <v>4</v>
      </c>
      <c r="B7" s="42" t="s">
        <v>30</v>
      </c>
      <c r="C7" s="43">
        <f>D7+E7+F7</f>
        <v>91</v>
      </c>
      <c r="D7" s="59">
        <v>52</v>
      </c>
      <c r="E7" s="59">
        <v>39</v>
      </c>
      <c r="F7" s="59">
        <v>0</v>
      </c>
      <c r="G7" s="59">
        <f t="shared" si="1"/>
        <v>78</v>
      </c>
      <c r="H7" s="59">
        <v>52</v>
      </c>
      <c r="I7" s="59">
        <v>26</v>
      </c>
      <c r="J7" s="16">
        <v>0</v>
      </c>
      <c r="K7" s="16">
        <f t="shared" si="0"/>
        <v>85.714285714285708</v>
      </c>
      <c r="L7" s="17">
        <f t="shared" si="2"/>
        <v>52</v>
      </c>
      <c r="M7" s="16">
        <v>20</v>
      </c>
      <c r="N7" s="16">
        <v>10</v>
      </c>
      <c r="O7" s="16">
        <v>11</v>
      </c>
      <c r="P7" s="16">
        <v>11</v>
      </c>
      <c r="Q7" s="9">
        <f t="shared" si="3"/>
        <v>25</v>
      </c>
      <c r="R7" s="16">
        <v>7</v>
      </c>
      <c r="S7" s="16">
        <v>7</v>
      </c>
      <c r="T7" s="16">
        <v>6</v>
      </c>
      <c r="U7" s="16">
        <v>1</v>
      </c>
      <c r="V7" s="16">
        <v>4</v>
      </c>
      <c r="W7" s="18">
        <f t="shared" si="4"/>
        <v>0</v>
      </c>
      <c r="X7" s="16">
        <v>0</v>
      </c>
      <c r="Y7" s="16"/>
    </row>
    <row r="8" spans="1:25" x14ac:dyDescent="0.2">
      <c r="A8" s="13">
        <v>5</v>
      </c>
      <c r="B8" s="14" t="s">
        <v>31</v>
      </c>
      <c r="C8" s="15">
        <v>275</v>
      </c>
      <c r="D8" s="16">
        <v>106</v>
      </c>
      <c r="E8" s="16">
        <v>138</v>
      </c>
      <c r="F8" s="16">
        <v>31</v>
      </c>
      <c r="G8" s="16">
        <f t="shared" si="1"/>
        <v>149</v>
      </c>
      <c r="H8" s="16">
        <v>101</v>
      </c>
      <c r="I8" s="16">
        <v>48</v>
      </c>
      <c r="J8" s="16">
        <v>0</v>
      </c>
      <c r="K8" s="16">
        <f t="shared" si="0"/>
        <v>54.181818181818187</v>
      </c>
      <c r="L8" s="17">
        <v>101</v>
      </c>
      <c r="M8" s="16">
        <v>27</v>
      </c>
      <c r="N8" s="16">
        <v>23</v>
      </c>
      <c r="O8" s="16">
        <v>23</v>
      </c>
      <c r="P8" s="16">
        <v>28</v>
      </c>
      <c r="Q8" s="9">
        <f t="shared" si="3"/>
        <v>19</v>
      </c>
      <c r="R8" s="16">
        <v>4</v>
      </c>
      <c r="S8" s="16">
        <v>3</v>
      </c>
      <c r="T8" s="16">
        <v>2</v>
      </c>
      <c r="U8" s="16">
        <v>6</v>
      </c>
      <c r="V8" s="16">
        <v>4</v>
      </c>
      <c r="W8" s="18">
        <v>0</v>
      </c>
      <c r="X8" s="16">
        <v>0</v>
      </c>
      <c r="Y8" s="16">
        <v>0</v>
      </c>
    </row>
    <row r="9" spans="1:25" x14ac:dyDescent="0.2">
      <c r="A9" s="13">
        <v>6</v>
      </c>
      <c r="B9" s="14" t="s">
        <v>32</v>
      </c>
      <c r="C9" s="15">
        <v>617</v>
      </c>
      <c r="D9" s="16">
        <v>244</v>
      </c>
      <c r="E9" s="16">
        <v>339</v>
      </c>
      <c r="F9" s="16">
        <v>34</v>
      </c>
      <c r="G9" s="16">
        <f t="shared" si="1"/>
        <v>243</v>
      </c>
      <c r="H9" s="16">
        <v>243</v>
      </c>
      <c r="I9" s="16"/>
      <c r="J9" s="16"/>
      <c r="K9" s="16">
        <f t="shared" si="0"/>
        <v>39.384116693679097</v>
      </c>
      <c r="L9" s="17">
        <f t="shared" si="2"/>
        <v>243</v>
      </c>
      <c r="M9" s="16">
        <v>68</v>
      </c>
      <c r="N9" s="16">
        <v>55</v>
      </c>
      <c r="O9" s="16">
        <v>62</v>
      </c>
      <c r="P9" s="16">
        <v>58</v>
      </c>
      <c r="Q9" s="9">
        <f t="shared" si="3"/>
        <v>0</v>
      </c>
      <c r="R9" s="16"/>
      <c r="S9" s="16"/>
      <c r="T9" s="16"/>
      <c r="U9" s="16"/>
      <c r="V9" s="16"/>
      <c r="W9" s="18">
        <f t="shared" si="4"/>
        <v>0</v>
      </c>
      <c r="X9" s="16"/>
      <c r="Y9" s="16"/>
    </row>
    <row r="10" spans="1:25" x14ac:dyDescent="0.2">
      <c r="A10" s="13">
        <v>7</v>
      </c>
      <c r="B10" s="14" t="s">
        <v>33</v>
      </c>
      <c r="C10" s="15">
        <v>921</v>
      </c>
      <c r="D10" s="16">
        <v>425</v>
      </c>
      <c r="E10" s="16">
        <v>447</v>
      </c>
      <c r="F10" s="16">
        <v>49</v>
      </c>
      <c r="G10" s="16">
        <f t="shared" si="1"/>
        <v>826</v>
      </c>
      <c r="H10" s="16">
        <v>424</v>
      </c>
      <c r="I10" s="16">
        <v>375</v>
      </c>
      <c r="J10" s="16">
        <v>27</v>
      </c>
      <c r="K10" s="16">
        <f t="shared" si="0"/>
        <v>89.685124864277952</v>
      </c>
      <c r="L10" s="17">
        <v>424</v>
      </c>
      <c r="M10" s="16">
        <v>120</v>
      </c>
      <c r="N10" s="16">
        <v>109</v>
      </c>
      <c r="O10" s="16">
        <v>109</v>
      </c>
      <c r="P10" s="16">
        <v>86</v>
      </c>
      <c r="Q10" s="9">
        <v>375</v>
      </c>
      <c r="R10" s="16">
        <v>83</v>
      </c>
      <c r="S10" s="16">
        <v>75</v>
      </c>
      <c r="T10" s="16">
        <v>74</v>
      </c>
      <c r="U10" s="16">
        <v>82</v>
      </c>
      <c r="V10" s="16">
        <v>61</v>
      </c>
      <c r="W10" s="18">
        <v>27</v>
      </c>
      <c r="X10" s="16">
        <v>16</v>
      </c>
      <c r="Y10" s="16">
        <v>11</v>
      </c>
    </row>
    <row r="11" spans="1:25" ht="30" x14ac:dyDescent="0.2">
      <c r="A11" s="13">
        <v>8</v>
      </c>
      <c r="B11" s="14" t="s">
        <v>34</v>
      </c>
      <c r="C11" s="15">
        <f t="shared" ref="C11:C73" si="5">D11+E11+F11</f>
        <v>377</v>
      </c>
      <c r="D11" s="16">
        <v>171</v>
      </c>
      <c r="E11" s="16">
        <v>189</v>
      </c>
      <c r="F11" s="16">
        <v>17</v>
      </c>
      <c r="G11" s="16">
        <v>332</v>
      </c>
      <c r="H11" s="16">
        <f>M11+N11+O11+P11</f>
        <v>169</v>
      </c>
      <c r="I11" s="16">
        <v>152</v>
      </c>
      <c r="J11" s="16">
        <v>12</v>
      </c>
      <c r="K11" s="16">
        <f t="shared" si="0"/>
        <v>88.063660477453581</v>
      </c>
      <c r="L11" s="17">
        <f t="shared" ref="L11:L39" si="6">M11+N11+O11+P11</f>
        <v>169</v>
      </c>
      <c r="M11" s="16">
        <v>48</v>
      </c>
      <c r="N11" s="16">
        <v>33</v>
      </c>
      <c r="O11" s="16">
        <v>44</v>
      </c>
      <c r="P11" s="16">
        <v>44</v>
      </c>
      <c r="Q11" s="9">
        <v>152</v>
      </c>
      <c r="R11" s="16">
        <v>35</v>
      </c>
      <c r="S11" s="16">
        <v>32</v>
      </c>
      <c r="T11" s="16">
        <v>29</v>
      </c>
      <c r="U11" s="16">
        <v>35</v>
      </c>
      <c r="V11" s="16">
        <v>21</v>
      </c>
      <c r="W11" s="18">
        <f t="shared" ref="W11:W74" si="7">X11+Y11</f>
        <v>12</v>
      </c>
      <c r="X11" s="16">
        <v>5</v>
      </c>
      <c r="Y11" s="16">
        <v>7</v>
      </c>
    </row>
    <row r="12" spans="1:25" x14ac:dyDescent="0.2">
      <c r="A12" s="13">
        <v>9</v>
      </c>
      <c r="B12" s="14" t="s">
        <v>35</v>
      </c>
      <c r="C12" s="15">
        <f t="shared" si="5"/>
        <v>146</v>
      </c>
      <c r="D12" s="16">
        <v>63</v>
      </c>
      <c r="E12" s="16">
        <v>83</v>
      </c>
      <c r="F12" s="16">
        <v>0</v>
      </c>
      <c r="G12" s="16">
        <f t="shared" ref="G12:G36" si="8">H12+I12+J12</f>
        <v>93</v>
      </c>
      <c r="H12" s="16">
        <v>53</v>
      </c>
      <c r="I12" s="16">
        <v>40</v>
      </c>
      <c r="J12" s="16">
        <v>0</v>
      </c>
      <c r="K12" s="16">
        <f t="shared" si="0"/>
        <v>63.698630136986303</v>
      </c>
      <c r="L12" s="17">
        <f t="shared" si="6"/>
        <v>53</v>
      </c>
      <c r="M12" s="16">
        <v>13</v>
      </c>
      <c r="N12" s="16">
        <v>12</v>
      </c>
      <c r="O12" s="16">
        <v>15</v>
      </c>
      <c r="P12" s="16">
        <v>13</v>
      </c>
      <c r="Q12" s="9">
        <f t="shared" ref="Q12:Q75" si="9">R12+S12+T12+U12+V12</f>
        <v>40</v>
      </c>
      <c r="R12" s="16">
        <v>11</v>
      </c>
      <c r="S12" s="16">
        <v>9</v>
      </c>
      <c r="T12" s="16">
        <v>7</v>
      </c>
      <c r="U12" s="16">
        <v>9</v>
      </c>
      <c r="V12" s="16">
        <v>4</v>
      </c>
      <c r="W12" s="18">
        <f t="shared" si="7"/>
        <v>0</v>
      </c>
      <c r="X12" s="16">
        <v>0</v>
      </c>
      <c r="Y12" s="16">
        <v>0</v>
      </c>
    </row>
    <row r="13" spans="1:25" x14ac:dyDescent="0.2">
      <c r="A13" s="13">
        <v>10</v>
      </c>
      <c r="B13" s="14" t="s">
        <v>36</v>
      </c>
      <c r="C13" s="15">
        <f t="shared" si="5"/>
        <v>865</v>
      </c>
      <c r="D13" s="16">
        <v>362</v>
      </c>
      <c r="E13" s="16">
        <v>420</v>
      </c>
      <c r="F13" s="16">
        <v>83</v>
      </c>
      <c r="G13" s="16">
        <f t="shared" si="8"/>
        <v>797</v>
      </c>
      <c r="H13" s="16">
        <v>362</v>
      </c>
      <c r="I13" s="16">
        <v>378</v>
      </c>
      <c r="J13" s="16">
        <v>57</v>
      </c>
      <c r="K13" s="16">
        <f t="shared" si="0"/>
        <v>92.138728323699425</v>
      </c>
      <c r="L13" s="17">
        <f t="shared" si="6"/>
        <v>362</v>
      </c>
      <c r="M13" s="16">
        <v>112</v>
      </c>
      <c r="N13" s="16">
        <v>90</v>
      </c>
      <c r="O13" s="16">
        <v>79</v>
      </c>
      <c r="P13" s="16">
        <v>81</v>
      </c>
      <c r="Q13" s="9">
        <f t="shared" si="9"/>
        <v>378</v>
      </c>
      <c r="R13" s="16">
        <v>68</v>
      </c>
      <c r="S13" s="16">
        <v>86</v>
      </c>
      <c r="T13" s="16">
        <v>76</v>
      </c>
      <c r="U13" s="16">
        <v>87</v>
      </c>
      <c r="V13" s="16">
        <v>61</v>
      </c>
      <c r="W13" s="18">
        <f t="shared" si="7"/>
        <v>57</v>
      </c>
      <c r="X13" s="16">
        <v>22</v>
      </c>
      <c r="Y13" s="16">
        <v>35</v>
      </c>
    </row>
    <row r="14" spans="1:25" x14ac:dyDescent="0.2">
      <c r="A14" s="13">
        <v>11</v>
      </c>
      <c r="B14" s="14" t="s">
        <v>37</v>
      </c>
      <c r="C14" s="15">
        <v>203</v>
      </c>
      <c r="D14" s="16">
        <v>89</v>
      </c>
      <c r="E14" s="16">
        <v>114</v>
      </c>
      <c r="F14" s="16">
        <v>0</v>
      </c>
      <c r="G14" s="16">
        <f t="shared" si="8"/>
        <v>166</v>
      </c>
      <c r="H14" s="16">
        <v>89</v>
      </c>
      <c r="I14" s="16">
        <v>77</v>
      </c>
      <c r="J14" s="16">
        <v>0</v>
      </c>
      <c r="K14" s="16">
        <f t="shared" si="0"/>
        <v>81.77339901477832</v>
      </c>
      <c r="L14" s="17">
        <v>89</v>
      </c>
      <c r="M14" s="16">
        <v>23</v>
      </c>
      <c r="N14" s="16">
        <v>16</v>
      </c>
      <c r="O14" s="16">
        <v>25</v>
      </c>
      <c r="P14" s="16">
        <v>25</v>
      </c>
      <c r="Q14" s="9">
        <v>77</v>
      </c>
      <c r="R14" s="16">
        <v>24</v>
      </c>
      <c r="S14" s="16">
        <v>19</v>
      </c>
      <c r="T14" s="16">
        <v>14</v>
      </c>
      <c r="U14" s="16">
        <v>14</v>
      </c>
      <c r="V14" s="16">
        <v>6</v>
      </c>
      <c r="W14" s="18">
        <f t="shared" si="7"/>
        <v>0</v>
      </c>
      <c r="X14" s="16"/>
      <c r="Y14" s="16"/>
    </row>
    <row r="15" spans="1:25" x14ac:dyDescent="0.2">
      <c r="A15" s="13">
        <v>12</v>
      </c>
      <c r="B15" s="14" t="s">
        <v>38</v>
      </c>
      <c r="C15" s="15">
        <f t="shared" si="5"/>
        <v>787</v>
      </c>
      <c r="D15" s="16">
        <v>348</v>
      </c>
      <c r="E15" s="16">
        <v>403</v>
      </c>
      <c r="F15" s="16">
        <v>36</v>
      </c>
      <c r="G15" s="16">
        <f t="shared" si="8"/>
        <v>664</v>
      </c>
      <c r="H15" s="16">
        <v>344</v>
      </c>
      <c r="I15" s="16">
        <v>305</v>
      </c>
      <c r="J15" s="16">
        <v>15</v>
      </c>
      <c r="K15" s="16">
        <f t="shared" si="0"/>
        <v>84.371029224904703</v>
      </c>
      <c r="L15" s="17">
        <f t="shared" si="6"/>
        <v>344</v>
      </c>
      <c r="M15" s="16">
        <v>103</v>
      </c>
      <c r="N15" s="16">
        <v>94</v>
      </c>
      <c r="O15" s="16">
        <v>63</v>
      </c>
      <c r="P15" s="16">
        <v>84</v>
      </c>
      <c r="Q15" s="9">
        <f t="shared" si="9"/>
        <v>305</v>
      </c>
      <c r="R15" s="16">
        <v>71</v>
      </c>
      <c r="S15" s="16">
        <v>63</v>
      </c>
      <c r="T15" s="16">
        <v>62</v>
      </c>
      <c r="U15" s="16">
        <v>59</v>
      </c>
      <c r="V15" s="16">
        <v>50</v>
      </c>
      <c r="W15" s="18">
        <f t="shared" si="7"/>
        <v>15</v>
      </c>
      <c r="X15" s="16">
        <v>7</v>
      </c>
      <c r="Y15" s="16">
        <v>8</v>
      </c>
    </row>
    <row r="16" spans="1:25" ht="15.75" x14ac:dyDescent="0.25">
      <c r="A16" s="13">
        <v>13</v>
      </c>
      <c r="B16" s="14" t="s">
        <v>39</v>
      </c>
      <c r="C16" s="15">
        <v>158</v>
      </c>
      <c r="D16" s="20">
        <v>62</v>
      </c>
      <c r="E16" s="20">
        <v>96</v>
      </c>
      <c r="F16" s="20">
        <v>0</v>
      </c>
      <c r="G16" s="16">
        <f t="shared" si="8"/>
        <v>124</v>
      </c>
      <c r="H16" s="16">
        <v>62</v>
      </c>
      <c r="I16" s="16">
        <v>62</v>
      </c>
      <c r="J16" s="16">
        <v>0</v>
      </c>
      <c r="K16" s="16">
        <f t="shared" si="0"/>
        <v>78.48101265822784</v>
      </c>
      <c r="L16" s="17">
        <f t="shared" si="6"/>
        <v>62</v>
      </c>
      <c r="M16" s="21">
        <v>19</v>
      </c>
      <c r="N16" s="21">
        <v>9</v>
      </c>
      <c r="O16" s="21">
        <v>17</v>
      </c>
      <c r="P16" s="21">
        <v>17</v>
      </c>
      <c r="Q16" s="9">
        <f t="shared" si="9"/>
        <v>62</v>
      </c>
      <c r="R16" s="22">
        <v>16</v>
      </c>
      <c r="S16" s="22">
        <v>15</v>
      </c>
      <c r="T16" s="22">
        <v>19</v>
      </c>
      <c r="U16" s="22">
        <v>10</v>
      </c>
      <c r="V16" s="22">
        <v>2</v>
      </c>
      <c r="W16" s="18">
        <f t="shared" si="7"/>
        <v>0</v>
      </c>
      <c r="X16" s="22">
        <v>0</v>
      </c>
      <c r="Y16" s="22"/>
    </row>
    <row r="17" spans="1:25" ht="45" x14ac:dyDescent="0.2">
      <c r="A17" s="13">
        <v>14</v>
      </c>
      <c r="B17" s="14" t="s">
        <v>40</v>
      </c>
      <c r="C17" s="15">
        <f t="shared" si="5"/>
        <v>210</v>
      </c>
      <c r="D17" s="16">
        <v>79</v>
      </c>
      <c r="E17" s="16">
        <v>113</v>
      </c>
      <c r="F17" s="16">
        <v>18</v>
      </c>
      <c r="G17" s="16">
        <f t="shared" si="8"/>
        <v>101</v>
      </c>
      <c r="H17" s="16">
        <v>79</v>
      </c>
      <c r="I17" s="16">
        <v>22</v>
      </c>
      <c r="J17" s="16">
        <v>0</v>
      </c>
      <c r="K17" s="16">
        <f t="shared" si="0"/>
        <v>48.095238095238095</v>
      </c>
      <c r="L17" s="17">
        <f t="shared" si="6"/>
        <v>79</v>
      </c>
      <c r="M17" s="16">
        <v>16</v>
      </c>
      <c r="N17" s="16">
        <v>20</v>
      </c>
      <c r="O17" s="16">
        <v>20</v>
      </c>
      <c r="P17" s="16">
        <v>23</v>
      </c>
      <c r="Q17" s="9">
        <f t="shared" si="9"/>
        <v>22</v>
      </c>
      <c r="R17" s="16">
        <v>10</v>
      </c>
      <c r="S17" s="16">
        <v>3</v>
      </c>
      <c r="T17" s="16">
        <v>9</v>
      </c>
      <c r="U17" s="16">
        <v>0</v>
      </c>
      <c r="V17" s="16">
        <v>0</v>
      </c>
      <c r="W17" s="18">
        <f t="shared" si="7"/>
        <v>0</v>
      </c>
      <c r="X17" s="16">
        <v>0</v>
      </c>
      <c r="Y17" s="16">
        <v>0</v>
      </c>
    </row>
    <row r="18" spans="1:25" ht="15.75" customHeight="1" x14ac:dyDescent="0.2">
      <c r="A18" s="13">
        <v>17</v>
      </c>
      <c r="B18" s="14" t="s">
        <v>41</v>
      </c>
      <c r="C18" s="15">
        <f t="shared" si="5"/>
        <v>518</v>
      </c>
      <c r="D18" s="16">
        <v>208</v>
      </c>
      <c r="E18" s="16">
        <v>256</v>
      </c>
      <c r="F18" s="16">
        <v>54</v>
      </c>
      <c r="G18" s="16">
        <v>471</v>
      </c>
      <c r="H18" s="16">
        <f>M18+N18+O18+P18</f>
        <v>208</v>
      </c>
      <c r="I18" s="16">
        <f>R18+S18+T18+U18+V18</f>
        <v>218</v>
      </c>
      <c r="J18" s="16">
        <v>45</v>
      </c>
      <c r="K18" s="16">
        <f t="shared" si="0"/>
        <v>90.926640926640928</v>
      </c>
      <c r="L18" s="17">
        <f t="shared" si="6"/>
        <v>208</v>
      </c>
      <c r="M18" s="16">
        <v>49</v>
      </c>
      <c r="N18" s="16">
        <v>47</v>
      </c>
      <c r="O18" s="16">
        <v>64</v>
      </c>
      <c r="P18" s="16">
        <v>48</v>
      </c>
      <c r="Q18" s="9">
        <f t="shared" si="9"/>
        <v>218</v>
      </c>
      <c r="R18" s="16">
        <v>46</v>
      </c>
      <c r="S18" s="16">
        <v>48</v>
      </c>
      <c r="T18" s="16">
        <v>52</v>
      </c>
      <c r="U18" s="16">
        <v>42</v>
      </c>
      <c r="V18" s="16">
        <v>30</v>
      </c>
      <c r="W18" s="18">
        <v>45</v>
      </c>
      <c r="X18" s="16">
        <v>24</v>
      </c>
      <c r="Y18" s="16">
        <v>21</v>
      </c>
    </row>
    <row r="19" spans="1:25" ht="15.75" customHeight="1" x14ac:dyDescent="0.2">
      <c r="A19" s="13">
        <v>18</v>
      </c>
      <c r="B19" s="14" t="s">
        <v>42</v>
      </c>
      <c r="C19" s="15">
        <v>529</v>
      </c>
      <c r="D19" s="16">
        <v>232</v>
      </c>
      <c r="E19" s="16">
        <v>251</v>
      </c>
      <c r="F19" s="16">
        <v>46</v>
      </c>
      <c r="G19" s="16">
        <v>490</v>
      </c>
      <c r="H19" s="16">
        <v>232</v>
      </c>
      <c r="I19" s="16">
        <v>251</v>
      </c>
      <c r="J19" s="16">
        <v>40</v>
      </c>
      <c r="K19" s="16">
        <f t="shared" si="0"/>
        <v>92.627599243856324</v>
      </c>
      <c r="L19" s="17">
        <f t="shared" si="6"/>
        <v>232</v>
      </c>
      <c r="M19" s="16">
        <v>69</v>
      </c>
      <c r="N19" s="16">
        <v>54</v>
      </c>
      <c r="O19" s="16">
        <v>58</v>
      </c>
      <c r="P19" s="16">
        <v>51</v>
      </c>
      <c r="Q19" s="9">
        <v>218</v>
      </c>
      <c r="R19" s="16">
        <v>41</v>
      </c>
      <c r="S19" s="16">
        <v>43</v>
      </c>
      <c r="T19" s="16">
        <v>50</v>
      </c>
      <c r="U19" s="16">
        <v>39</v>
      </c>
      <c r="V19" s="16">
        <v>45</v>
      </c>
      <c r="W19" s="18">
        <f t="shared" si="7"/>
        <v>40</v>
      </c>
      <c r="X19" s="16">
        <v>14</v>
      </c>
      <c r="Y19" s="16">
        <v>26</v>
      </c>
    </row>
    <row r="20" spans="1:25" ht="15.75" customHeight="1" x14ac:dyDescent="0.2">
      <c r="A20" s="13">
        <v>19</v>
      </c>
      <c r="B20" s="14" t="s">
        <v>43</v>
      </c>
      <c r="C20" s="15">
        <f t="shared" si="5"/>
        <v>510</v>
      </c>
      <c r="D20" s="16">
        <v>209</v>
      </c>
      <c r="E20" s="16">
        <v>250</v>
      </c>
      <c r="F20" s="16">
        <v>51</v>
      </c>
      <c r="G20" s="16">
        <v>476</v>
      </c>
      <c r="H20" s="16">
        <v>209</v>
      </c>
      <c r="I20" s="16">
        <v>224</v>
      </c>
      <c r="J20" s="16">
        <v>43</v>
      </c>
      <c r="K20" s="16">
        <f t="shared" si="0"/>
        <v>93.333333333333329</v>
      </c>
      <c r="L20" s="17">
        <v>209</v>
      </c>
      <c r="M20" s="16">
        <v>51</v>
      </c>
      <c r="N20" s="16">
        <v>50</v>
      </c>
      <c r="O20" s="16">
        <v>49</v>
      </c>
      <c r="P20" s="16">
        <v>59</v>
      </c>
      <c r="Q20" s="9">
        <f t="shared" si="9"/>
        <v>224</v>
      </c>
      <c r="R20" s="16">
        <v>55</v>
      </c>
      <c r="S20" s="16">
        <v>47</v>
      </c>
      <c r="T20" s="16">
        <v>55</v>
      </c>
      <c r="U20" s="16">
        <v>38</v>
      </c>
      <c r="V20" s="16">
        <v>29</v>
      </c>
      <c r="W20" s="18">
        <f t="shared" si="7"/>
        <v>43</v>
      </c>
      <c r="X20" s="16">
        <v>24</v>
      </c>
      <c r="Y20" s="16">
        <v>19</v>
      </c>
    </row>
    <row r="21" spans="1:25" ht="15.75" customHeight="1" x14ac:dyDescent="0.25">
      <c r="A21" s="13">
        <v>20</v>
      </c>
      <c r="B21" s="14" t="s">
        <v>44</v>
      </c>
      <c r="C21" s="15">
        <f t="shared" si="5"/>
        <v>848</v>
      </c>
      <c r="D21" s="16">
        <v>338</v>
      </c>
      <c r="E21" s="16">
        <v>452</v>
      </c>
      <c r="F21" s="16">
        <v>58</v>
      </c>
      <c r="G21" s="16">
        <f t="shared" si="8"/>
        <v>829</v>
      </c>
      <c r="H21" s="16">
        <v>338</v>
      </c>
      <c r="I21" s="16">
        <v>435</v>
      </c>
      <c r="J21" s="16">
        <v>56</v>
      </c>
      <c r="K21" s="16">
        <f t="shared" si="0"/>
        <v>97.759433962264154</v>
      </c>
      <c r="L21" s="17">
        <f t="shared" si="6"/>
        <v>338</v>
      </c>
      <c r="M21" s="16">
        <v>91</v>
      </c>
      <c r="N21" s="16">
        <v>78</v>
      </c>
      <c r="O21" s="23">
        <v>90</v>
      </c>
      <c r="P21" s="16">
        <v>79</v>
      </c>
      <c r="Q21" s="9">
        <f t="shared" si="9"/>
        <v>435</v>
      </c>
      <c r="R21" s="16">
        <v>93</v>
      </c>
      <c r="S21" s="16">
        <v>97</v>
      </c>
      <c r="T21" s="16">
        <v>101</v>
      </c>
      <c r="U21" s="16">
        <v>77</v>
      </c>
      <c r="V21" s="16">
        <v>67</v>
      </c>
      <c r="W21" s="18">
        <f t="shared" si="7"/>
        <v>56</v>
      </c>
      <c r="X21" s="16">
        <v>35</v>
      </c>
      <c r="Y21" s="16">
        <v>21</v>
      </c>
    </row>
    <row r="22" spans="1:25" ht="15.75" customHeight="1" x14ac:dyDescent="0.2">
      <c r="A22" s="13">
        <v>21</v>
      </c>
      <c r="B22" s="14" t="s">
        <v>45</v>
      </c>
      <c r="C22" s="15">
        <f t="shared" si="5"/>
        <v>134</v>
      </c>
      <c r="D22" s="16">
        <v>68</v>
      </c>
      <c r="E22" s="16">
        <v>65</v>
      </c>
      <c r="F22" s="16">
        <v>1</v>
      </c>
      <c r="G22" s="16">
        <v>127</v>
      </c>
      <c r="H22" s="16">
        <v>66</v>
      </c>
      <c r="I22" s="16">
        <v>60</v>
      </c>
      <c r="J22" s="16">
        <v>1</v>
      </c>
      <c r="K22" s="16">
        <f t="shared" si="0"/>
        <v>94.776119402985074</v>
      </c>
      <c r="L22" s="17">
        <f t="shared" si="6"/>
        <v>66</v>
      </c>
      <c r="M22" s="16">
        <v>12</v>
      </c>
      <c r="N22" s="16">
        <v>23</v>
      </c>
      <c r="O22" s="16">
        <v>12</v>
      </c>
      <c r="P22" s="16">
        <v>19</v>
      </c>
      <c r="Q22" s="9">
        <v>60</v>
      </c>
      <c r="R22" s="16">
        <v>17</v>
      </c>
      <c r="S22" s="16">
        <v>9</v>
      </c>
      <c r="T22" s="16">
        <v>16</v>
      </c>
      <c r="U22" s="16">
        <v>14</v>
      </c>
      <c r="V22" s="16">
        <v>4</v>
      </c>
      <c r="W22" s="18">
        <v>1</v>
      </c>
      <c r="X22" s="16">
        <v>0</v>
      </c>
      <c r="Y22" s="16">
        <v>1</v>
      </c>
    </row>
    <row r="23" spans="1:25" ht="15.75" customHeight="1" x14ac:dyDescent="0.2">
      <c r="A23" s="13">
        <v>22</v>
      </c>
      <c r="B23" s="14" t="s">
        <v>46</v>
      </c>
      <c r="C23" s="15">
        <f t="shared" si="5"/>
        <v>130</v>
      </c>
      <c r="D23" s="16">
        <v>54</v>
      </c>
      <c r="E23" s="16">
        <v>74</v>
      </c>
      <c r="F23" s="16">
        <v>2</v>
      </c>
      <c r="G23" s="16">
        <f t="shared" si="8"/>
        <v>105</v>
      </c>
      <c r="H23" s="16">
        <v>54</v>
      </c>
      <c r="I23" s="16">
        <v>50</v>
      </c>
      <c r="J23" s="16">
        <v>1</v>
      </c>
      <c r="K23" s="16">
        <f t="shared" si="0"/>
        <v>80.769230769230774</v>
      </c>
      <c r="L23" s="17">
        <f t="shared" si="6"/>
        <v>54</v>
      </c>
      <c r="M23" s="16">
        <v>8</v>
      </c>
      <c r="N23" s="16">
        <v>16</v>
      </c>
      <c r="O23" s="16">
        <v>17</v>
      </c>
      <c r="P23" s="16">
        <v>13</v>
      </c>
      <c r="Q23" s="9">
        <f t="shared" si="9"/>
        <v>50</v>
      </c>
      <c r="R23" s="16">
        <v>8</v>
      </c>
      <c r="S23" s="16">
        <v>12</v>
      </c>
      <c r="T23" s="16">
        <v>15</v>
      </c>
      <c r="U23" s="16">
        <v>8</v>
      </c>
      <c r="V23" s="16">
        <v>7</v>
      </c>
      <c r="W23" s="18">
        <f t="shared" si="7"/>
        <v>1</v>
      </c>
      <c r="X23" s="16">
        <v>0</v>
      </c>
      <c r="Y23" s="16">
        <v>1</v>
      </c>
    </row>
    <row r="24" spans="1:25" ht="15.75" customHeight="1" x14ac:dyDescent="0.2">
      <c r="A24" s="13">
        <v>23</v>
      </c>
      <c r="B24" s="14" t="s">
        <v>47</v>
      </c>
      <c r="C24" s="15">
        <f t="shared" si="5"/>
        <v>35</v>
      </c>
      <c r="D24" s="16">
        <v>16</v>
      </c>
      <c r="E24" s="16">
        <v>19</v>
      </c>
      <c r="F24" s="16">
        <v>0</v>
      </c>
      <c r="G24" s="16">
        <f t="shared" si="8"/>
        <v>34</v>
      </c>
      <c r="H24" s="16">
        <v>16</v>
      </c>
      <c r="I24" s="16">
        <v>18</v>
      </c>
      <c r="J24" s="16">
        <v>0</v>
      </c>
      <c r="K24" s="16">
        <f t="shared" si="0"/>
        <v>97.142857142857139</v>
      </c>
      <c r="L24" s="17">
        <f t="shared" si="6"/>
        <v>16</v>
      </c>
      <c r="M24" s="16">
        <v>4</v>
      </c>
      <c r="N24" s="16">
        <v>3</v>
      </c>
      <c r="O24" s="16">
        <v>2</v>
      </c>
      <c r="P24" s="16">
        <v>7</v>
      </c>
      <c r="Q24" s="9">
        <f t="shared" si="9"/>
        <v>18</v>
      </c>
      <c r="R24" s="16">
        <v>4</v>
      </c>
      <c r="S24" s="16">
        <v>5</v>
      </c>
      <c r="T24" s="16">
        <v>2</v>
      </c>
      <c r="U24" s="16">
        <v>4</v>
      </c>
      <c r="V24" s="16">
        <v>3</v>
      </c>
      <c r="W24" s="18">
        <f t="shared" si="7"/>
        <v>0</v>
      </c>
      <c r="X24" s="16">
        <v>0</v>
      </c>
      <c r="Y24" s="16">
        <v>0</v>
      </c>
    </row>
    <row r="25" spans="1:25" ht="15.75" customHeight="1" x14ac:dyDescent="0.2">
      <c r="A25" s="13">
        <v>24</v>
      </c>
      <c r="B25" s="14" t="s">
        <v>48</v>
      </c>
      <c r="C25" s="15">
        <v>104</v>
      </c>
      <c r="D25" s="16">
        <v>43</v>
      </c>
      <c r="E25" s="16">
        <v>52</v>
      </c>
      <c r="F25" s="16">
        <v>9</v>
      </c>
      <c r="G25" s="16">
        <f t="shared" si="8"/>
        <v>104</v>
      </c>
      <c r="H25" s="16">
        <v>43</v>
      </c>
      <c r="I25" s="16">
        <v>52</v>
      </c>
      <c r="J25" s="16">
        <v>9</v>
      </c>
      <c r="K25" s="16">
        <f t="shared" si="0"/>
        <v>100</v>
      </c>
      <c r="L25" s="17">
        <f t="shared" si="6"/>
        <v>43</v>
      </c>
      <c r="M25" s="16">
        <v>10</v>
      </c>
      <c r="N25" s="16">
        <v>12</v>
      </c>
      <c r="O25" s="16">
        <v>11</v>
      </c>
      <c r="P25" s="16">
        <v>10</v>
      </c>
      <c r="Q25" s="9">
        <f t="shared" si="9"/>
        <v>52</v>
      </c>
      <c r="R25" s="16">
        <v>13</v>
      </c>
      <c r="S25" s="16">
        <v>9</v>
      </c>
      <c r="T25" s="16">
        <v>14</v>
      </c>
      <c r="U25" s="16">
        <v>8</v>
      </c>
      <c r="V25" s="16">
        <v>8</v>
      </c>
      <c r="W25" s="18">
        <f t="shared" si="7"/>
        <v>9</v>
      </c>
      <c r="X25" s="16">
        <v>3</v>
      </c>
      <c r="Y25" s="16">
        <v>6</v>
      </c>
    </row>
    <row r="26" spans="1:25" ht="15.75" customHeight="1" x14ac:dyDescent="0.2">
      <c r="A26" s="13">
        <v>25</v>
      </c>
      <c r="B26" s="14" t="s">
        <v>49</v>
      </c>
      <c r="C26" s="15">
        <f t="shared" si="5"/>
        <v>347</v>
      </c>
      <c r="D26" s="16">
        <v>135</v>
      </c>
      <c r="E26" s="16">
        <v>198</v>
      </c>
      <c r="F26" s="16">
        <v>14</v>
      </c>
      <c r="G26" s="16">
        <f t="shared" si="8"/>
        <v>330</v>
      </c>
      <c r="H26" s="16">
        <v>135</v>
      </c>
      <c r="I26" s="16">
        <v>185</v>
      </c>
      <c r="J26" s="16">
        <v>10</v>
      </c>
      <c r="K26" s="16">
        <f t="shared" si="0"/>
        <v>95.100864553314125</v>
      </c>
      <c r="L26" s="17">
        <f t="shared" si="6"/>
        <v>135</v>
      </c>
      <c r="M26" s="16">
        <v>36</v>
      </c>
      <c r="N26" s="16">
        <v>33</v>
      </c>
      <c r="O26" s="16">
        <v>32</v>
      </c>
      <c r="P26" s="16">
        <v>34</v>
      </c>
      <c r="Q26" s="9">
        <f t="shared" si="9"/>
        <v>185</v>
      </c>
      <c r="R26" s="16">
        <v>40</v>
      </c>
      <c r="S26" s="16">
        <v>39</v>
      </c>
      <c r="T26" s="16">
        <v>34</v>
      </c>
      <c r="U26" s="16">
        <v>41</v>
      </c>
      <c r="V26" s="16">
        <v>31</v>
      </c>
      <c r="W26" s="18">
        <f t="shared" si="7"/>
        <v>10</v>
      </c>
      <c r="X26" s="16">
        <v>7</v>
      </c>
      <c r="Y26" s="16">
        <v>3</v>
      </c>
    </row>
    <row r="27" spans="1:25" ht="15.75" customHeight="1" x14ac:dyDescent="0.2">
      <c r="A27" s="13">
        <v>26</v>
      </c>
      <c r="B27" s="14" t="s">
        <v>50</v>
      </c>
      <c r="C27" s="15">
        <f t="shared" si="5"/>
        <v>71</v>
      </c>
      <c r="D27" s="16">
        <v>29</v>
      </c>
      <c r="E27" s="16">
        <v>42</v>
      </c>
      <c r="F27" s="16">
        <v>0</v>
      </c>
      <c r="G27" s="16">
        <f t="shared" si="8"/>
        <v>71</v>
      </c>
      <c r="H27" s="16">
        <v>29</v>
      </c>
      <c r="I27" s="16">
        <v>42</v>
      </c>
      <c r="J27" s="16">
        <v>0</v>
      </c>
      <c r="K27" s="16">
        <f t="shared" si="0"/>
        <v>100</v>
      </c>
      <c r="L27" s="17">
        <f t="shared" si="6"/>
        <v>29</v>
      </c>
      <c r="M27" s="16">
        <v>7</v>
      </c>
      <c r="N27" s="16">
        <v>6</v>
      </c>
      <c r="O27" s="16">
        <v>8</v>
      </c>
      <c r="P27" s="16">
        <v>8</v>
      </c>
      <c r="Q27" s="9">
        <f t="shared" si="9"/>
        <v>42</v>
      </c>
      <c r="R27" s="16">
        <v>9</v>
      </c>
      <c r="S27" s="16">
        <v>11</v>
      </c>
      <c r="T27" s="16">
        <v>5</v>
      </c>
      <c r="U27" s="16">
        <v>9</v>
      </c>
      <c r="V27" s="16">
        <v>8</v>
      </c>
      <c r="W27" s="18">
        <f t="shared" si="7"/>
        <v>0</v>
      </c>
      <c r="X27" s="16">
        <v>0</v>
      </c>
      <c r="Y27" s="16">
        <v>0</v>
      </c>
    </row>
    <row r="28" spans="1:25" ht="15.75" customHeight="1" x14ac:dyDescent="0.2">
      <c r="A28" s="13">
        <v>27</v>
      </c>
      <c r="B28" s="14" t="s">
        <v>51</v>
      </c>
      <c r="C28" s="15">
        <f t="shared" si="5"/>
        <v>105</v>
      </c>
      <c r="D28" s="16">
        <v>53</v>
      </c>
      <c r="E28" s="16">
        <v>46</v>
      </c>
      <c r="F28" s="16">
        <v>6</v>
      </c>
      <c r="G28" s="16">
        <f t="shared" si="8"/>
        <v>104</v>
      </c>
      <c r="H28" s="16">
        <v>53</v>
      </c>
      <c r="I28" s="16">
        <v>46</v>
      </c>
      <c r="J28" s="16">
        <v>5</v>
      </c>
      <c r="K28" s="16">
        <f t="shared" si="0"/>
        <v>99.047619047619051</v>
      </c>
      <c r="L28" s="17">
        <f t="shared" si="6"/>
        <v>53</v>
      </c>
      <c r="M28" s="16">
        <v>9</v>
      </c>
      <c r="N28" s="16">
        <v>16</v>
      </c>
      <c r="O28" s="16">
        <v>18</v>
      </c>
      <c r="P28" s="16">
        <v>10</v>
      </c>
      <c r="Q28" s="9">
        <f t="shared" si="9"/>
        <v>46</v>
      </c>
      <c r="R28" s="16">
        <v>9</v>
      </c>
      <c r="S28" s="16">
        <v>12</v>
      </c>
      <c r="T28" s="16">
        <v>9</v>
      </c>
      <c r="U28" s="16">
        <v>8</v>
      </c>
      <c r="V28" s="16">
        <v>8</v>
      </c>
      <c r="W28" s="18">
        <f t="shared" si="7"/>
        <v>5</v>
      </c>
      <c r="X28" s="16">
        <v>2</v>
      </c>
      <c r="Y28" s="16">
        <v>3</v>
      </c>
    </row>
    <row r="29" spans="1:25" ht="15.75" customHeight="1" x14ac:dyDescent="0.2">
      <c r="A29" s="13">
        <v>28</v>
      </c>
      <c r="B29" s="14" t="s">
        <v>52</v>
      </c>
      <c r="C29" s="15">
        <f t="shared" si="5"/>
        <v>90</v>
      </c>
      <c r="D29" s="16">
        <v>33</v>
      </c>
      <c r="E29" s="16">
        <v>52</v>
      </c>
      <c r="F29" s="16">
        <v>5</v>
      </c>
      <c r="G29" s="16">
        <f t="shared" si="8"/>
        <v>86</v>
      </c>
      <c r="H29" s="16">
        <f>M29+N29+O29+P29</f>
        <v>33</v>
      </c>
      <c r="I29" s="16">
        <f>R29+S29+T29+U29+V29</f>
        <v>48</v>
      </c>
      <c r="J29" s="16">
        <f>X29+Y29</f>
        <v>5</v>
      </c>
      <c r="K29" s="16">
        <f t="shared" si="0"/>
        <v>95.555555555555557</v>
      </c>
      <c r="L29" s="17">
        <f t="shared" si="6"/>
        <v>33</v>
      </c>
      <c r="M29" s="16">
        <v>10</v>
      </c>
      <c r="N29" s="16">
        <v>9</v>
      </c>
      <c r="O29" s="16">
        <v>7</v>
      </c>
      <c r="P29" s="16">
        <v>7</v>
      </c>
      <c r="Q29" s="9">
        <f t="shared" si="9"/>
        <v>48</v>
      </c>
      <c r="R29" s="16">
        <v>5</v>
      </c>
      <c r="S29" s="16">
        <v>9</v>
      </c>
      <c r="T29" s="16">
        <v>12</v>
      </c>
      <c r="U29" s="16">
        <v>11</v>
      </c>
      <c r="V29" s="16">
        <v>11</v>
      </c>
      <c r="W29" s="18">
        <f t="shared" si="7"/>
        <v>5</v>
      </c>
      <c r="X29" s="16">
        <v>5</v>
      </c>
      <c r="Y29" s="16">
        <v>0</v>
      </c>
    </row>
    <row r="30" spans="1:25" ht="15.75" customHeight="1" x14ac:dyDescent="0.2">
      <c r="A30" s="13">
        <v>29</v>
      </c>
      <c r="B30" s="14" t="s">
        <v>53</v>
      </c>
      <c r="C30" s="15">
        <f t="shared" si="5"/>
        <v>73</v>
      </c>
      <c r="D30" s="16">
        <v>33</v>
      </c>
      <c r="E30" s="16">
        <v>40</v>
      </c>
      <c r="F30" s="16">
        <v>0</v>
      </c>
      <c r="G30" s="16">
        <f t="shared" si="8"/>
        <v>68</v>
      </c>
      <c r="H30" s="16">
        <v>33</v>
      </c>
      <c r="I30" s="16">
        <v>35</v>
      </c>
      <c r="J30" s="16">
        <v>0</v>
      </c>
      <c r="K30" s="16">
        <f t="shared" si="0"/>
        <v>93.150684931506845</v>
      </c>
      <c r="L30" s="17">
        <f t="shared" si="6"/>
        <v>33</v>
      </c>
      <c r="M30" s="16">
        <v>9</v>
      </c>
      <c r="N30" s="16">
        <v>4</v>
      </c>
      <c r="O30" s="16">
        <v>7</v>
      </c>
      <c r="P30" s="16">
        <v>13</v>
      </c>
      <c r="Q30" s="9">
        <f t="shared" si="9"/>
        <v>35</v>
      </c>
      <c r="R30" s="16">
        <v>5</v>
      </c>
      <c r="S30" s="16">
        <v>11</v>
      </c>
      <c r="T30" s="16">
        <v>4</v>
      </c>
      <c r="U30" s="16">
        <v>8</v>
      </c>
      <c r="V30" s="16">
        <v>7</v>
      </c>
      <c r="W30" s="18">
        <f t="shared" si="7"/>
        <v>0</v>
      </c>
      <c r="X30" s="16">
        <v>0</v>
      </c>
      <c r="Y30" s="16">
        <v>0</v>
      </c>
    </row>
    <row r="31" spans="1:25" ht="15.75" customHeight="1" x14ac:dyDescent="0.2">
      <c r="A31" s="13">
        <v>30</v>
      </c>
      <c r="B31" s="14" t="s">
        <v>54</v>
      </c>
      <c r="C31" s="15">
        <f t="shared" si="5"/>
        <v>80</v>
      </c>
      <c r="D31" s="16">
        <v>38</v>
      </c>
      <c r="E31" s="16">
        <v>42</v>
      </c>
      <c r="F31" s="16">
        <v>0</v>
      </c>
      <c r="G31" s="16">
        <v>76</v>
      </c>
      <c r="H31" s="16">
        <v>38</v>
      </c>
      <c r="I31" s="16">
        <v>38</v>
      </c>
      <c r="J31" s="16">
        <v>0</v>
      </c>
      <c r="K31" s="16">
        <f t="shared" si="0"/>
        <v>95</v>
      </c>
      <c r="L31" s="17">
        <f t="shared" si="6"/>
        <v>38</v>
      </c>
      <c r="M31" s="16">
        <v>15</v>
      </c>
      <c r="N31" s="16">
        <v>5</v>
      </c>
      <c r="O31" s="16">
        <v>10</v>
      </c>
      <c r="P31" s="16">
        <v>8</v>
      </c>
      <c r="Q31" s="9">
        <v>38</v>
      </c>
      <c r="R31" s="16">
        <v>6</v>
      </c>
      <c r="S31" s="16">
        <v>7</v>
      </c>
      <c r="T31" s="16">
        <v>13</v>
      </c>
      <c r="U31" s="16">
        <v>8</v>
      </c>
      <c r="V31" s="16">
        <v>4</v>
      </c>
      <c r="W31" s="18">
        <f t="shared" si="7"/>
        <v>0</v>
      </c>
      <c r="X31" s="16"/>
      <c r="Y31" s="16"/>
    </row>
    <row r="32" spans="1:25" ht="15.75" customHeight="1" x14ac:dyDescent="0.2">
      <c r="A32" s="13">
        <v>31</v>
      </c>
      <c r="B32" s="14" t="s">
        <v>55</v>
      </c>
      <c r="C32" s="15">
        <f t="shared" si="5"/>
        <v>65</v>
      </c>
      <c r="D32" s="16">
        <v>29</v>
      </c>
      <c r="E32" s="16">
        <v>36</v>
      </c>
      <c r="F32" s="16">
        <v>0</v>
      </c>
      <c r="G32" s="16">
        <v>64</v>
      </c>
      <c r="H32" s="16">
        <v>29</v>
      </c>
      <c r="I32" s="16">
        <v>36</v>
      </c>
      <c r="J32" s="16">
        <v>0</v>
      </c>
      <c r="K32" s="16">
        <f t="shared" si="0"/>
        <v>98.461538461538467</v>
      </c>
      <c r="L32" s="17">
        <v>25</v>
      </c>
      <c r="M32" s="16">
        <v>9</v>
      </c>
      <c r="N32" s="16">
        <v>6</v>
      </c>
      <c r="O32" s="16">
        <v>7</v>
      </c>
      <c r="P32" s="16">
        <v>3</v>
      </c>
      <c r="Q32" s="9">
        <f t="shared" si="9"/>
        <v>34</v>
      </c>
      <c r="R32" s="16">
        <v>7</v>
      </c>
      <c r="S32" s="16">
        <v>4</v>
      </c>
      <c r="T32" s="16">
        <v>8</v>
      </c>
      <c r="U32" s="16">
        <v>5</v>
      </c>
      <c r="V32" s="16">
        <v>10</v>
      </c>
      <c r="W32" s="18">
        <f t="shared" si="7"/>
        <v>0</v>
      </c>
      <c r="X32" s="16">
        <v>0</v>
      </c>
      <c r="Y32" s="16">
        <v>0</v>
      </c>
    </row>
    <row r="33" spans="1:25" ht="31.5" customHeight="1" x14ac:dyDescent="0.2">
      <c r="A33" s="13">
        <v>32</v>
      </c>
      <c r="B33" s="14" t="s">
        <v>56</v>
      </c>
      <c r="C33" s="15">
        <f t="shared" si="5"/>
        <v>96</v>
      </c>
      <c r="D33" s="16">
        <v>96</v>
      </c>
      <c r="E33" s="16">
        <v>0</v>
      </c>
      <c r="F33" s="16">
        <v>0</v>
      </c>
      <c r="G33" s="16">
        <f t="shared" si="8"/>
        <v>95</v>
      </c>
      <c r="H33" s="16">
        <v>95</v>
      </c>
      <c r="I33" s="16">
        <v>0</v>
      </c>
      <c r="J33" s="16">
        <v>0</v>
      </c>
      <c r="K33" s="16">
        <f t="shared" si="0"/>
        <v>98.958333333333343</v>
      </c>
      <c r="L33" s="17">
        <f t="shared" si="6"/>
        <v>95</v>
      </c>
      <c r="M33" s="16">
        <v>28</v>
      </c>
      <c r="N33" s="16">
        <v>28</v>
      </c>
      <c r="O33" s="16">
        <v>15</v>
      </c>
      <c r="P33" s="16">
        <v>24</v>
      </c>
      <c r="Q33" s="9">
        <f t="shared" si="9"/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8">
        <v>0</v>
      </c>
      <c r="X33" s="16"/>
      <c r="Y33" s="16"/>
    </row>
    <row r="34" spans="1:25" ht="15.75" customHeight="1" x14ac:dyDescent="0.2">
      <c r="A34" s="13">
        <v>33</v>
      </c>
      <c r="B34" s="14" t="s">
        <v>99</v>
      </c>
      <c r="C34" s="15">
        <v>73</v>
      </c>
      <c r="D34" s="16">
        <v>29</v>
      </c>
      <c r="E34" s="16">
        <v>39</v>
      </c>
      <c r="F34" s="16">
        <v>5</v>
      </c>
      <c r="G34" s="16">
        <f t="shared" si="8"/>
        <v>0</v>
      </c>
      <c r="H34" s="16"/>
      <c r="I34" s="16"/>
      <c r="J34" s="16"/>
      <c r="K34" s="16">
        <f t="shared" si="0"/>
        <v>0</v>
      </c>
      <c r="L34" s="17">
        <f t="shared" si="6"/>
        <v>29</v>
      </c>
      <c r="M34" s="16">
        <v>9</v>
      </c>
      <c r="N34" s="16">
        <v>9</v>
      </c>
      <c r="O34" s="16">
        <v>10</v>
      </c>
      <c r="P34" s="16">
        <v>1</v>
      </c>
      <c r="Q34" s="9">
        <v>39</v>
      </c>
      <c r="R34" s="16">
        <v>13</v>
      </c>
      <c r="S34" s="16">
        <v>6</v>
      </c>
      <c r="T34" s="16">
        <v>10</v>
      </c>
      <c r="U34" s="16">
        <v>6</v>
      </c>
      <c r="V34" s="16">
        <v>4</v>
      </c>
      <c r="W34" s="18">
        <f t="shared" si="7"/>
        <v>2</v>
      </c>
      <c r="X34" s="16">
        <v>2</v>
      </c>
      <c r="Y34" s="16"/>
    </row>
    <row r="35" spans="1:25" ht="15.75" customHeight="1" x14ac:dyDescent="0.25">
      <c r="A35" s="13">
        <v>34</v>
      </c>
      <c r="B35" s="14" t="s">
        <v>57</v>
      </c>
      <c r="C35" s="15">
        <f t="shared" si="5"/>
        <v>113</v>
      </c>
      <c r="D35" s="24">
        <v>49</v>
      </c>
      <c r="E35" s="24">
        <v>56</v>
      </c>
      <c r="F35" s="24">
        <v>8</v>
      </c>
      <c r="G35" s="16">
        <v>102</v>
      </c>
      <c r="H35" s="16">
        <v>49</v>
      </c>
      <c r="I35" s="16">
        <v>47</v>
      </c>
      <c r="J35" s="16">
        <v>6</v>
      </c>
      <c r="K35" s="16">
        <f t="shared" si="0"/>
        <v>90.265486725663706</v>
      </c>
      <c r="L35" s="17">
        <f t="shared" si="6"/>
        <v>49</v>
      </c>
      <c r="M35" s="25">
        <v>16</v>
      </c>
      <c r="N35" s="25">
        <v>13</v>
      </c>
      <c r="O35" s="25">
        <v>10</v>
      </c>
      <c r="P35" s="26">
        <v>10</v>
      </c>
      <c r="Q35" s="9">
        <f t="shared" si="9"/>
        <v>47</v>
      </c>
      <c r="R35" s="27">
        <v>9</v>
      </c>
      <c r="S35" s="27">
        <v>8</v>
      </c>
      <c r="T35" s="27">
        <v>14</v>
      </c>
      <c r="U35" s="28">
        <v>8</v>
      </c>
      <c r="V35" s="29">
        <v>8</v>
      </c>
      <c r="W35" s="18">
        <f t="shared" si="7"/>
        <v>6</v>
      </c>
      <c r="X35" s="30">
        <v>3</v>
      </c>
      <c r="Y35" s="30">
        <v>3</v>
      </c>
    </row>
    <row r="36" spans="1:25" ht="15.75" customHeight="1" x14ac:dyDescent="0.2">
      <c r="A36" s="13">
        <v>35</v>
      </c>
      <c r="B36" s="14" t="s">
        <v>58</v>
      </c>
      <c r="C36" s="15">
        <f t="shared" si="5"/>
        <v>95</v>
      </c>
      <c r="D36" s="16">
        <v>39</v>
      </c>
      <c r="E36" s="16">
        <v>48</v>
      </c>
      <c r="F36" s="16">
        <v>8</v>
      </c>
      <c r="G36" s="16">
        <f t="shared" si="8"/>
        <v>95</v>
      </c>
      <c r="H36" s="16">
        <v>39</v>
      </c>
      <c r="I36" s="16">
        <v>48</v>
      </c>
      <c r="J36" s="16">
        <v>8</v>
      </c>
      <c r="K36" s="16">
        <f t="shared" si="0"/>
        <v>100</v>
      </c>
      <c r="L36" s="17">
        <f t="shared" si="6"/>
        <v>39</v>
      </c>
      <c r="M36" s="16">
        <v>11</v>
      </c>
      <c r="N36" s="16">
        <v>9</v>
      </c>
      <c r="O36" s="16">
        <v>9</v>
      </c>
      <c r="P36" s="16">
        <v>10</v>
      </c>
      <c r="Q36" s="9">
        <f t="shared" si="9"/>
        <v>48</v>
      </c>
      <c r="R36" s="16">
        <v>13</v>
      </c>
      <c r="S36" s="16">
        <v>8</v>
      </c>
      <c r="T36" s="16">
        <v>10</v>
      </c>
      <c r="U36" s="16">
        <v>9</v>
      </c>
      <c r="V36" s="16">
        <v>8</v>
      </c>
      <c r="W36" s="18">
        <f t="shared" si="7"/>
        <v>8</v>
      </c>
      <c r="X36" s="16">
        <v>3</v>
      </c>
      <c r="Y36" s="16">
        <v>5</v>
      </c>
    </row>
    <row r="37" spans="1:25" ht="15.75" customHeight="1" x14ac:dyDescent="0.2">
      <c r="A37" s="13">
        <v>36</v>
      </c>
      <c r="B37" s="14" t="s">
        <v>59</v>
      </c>
      <c r="C37" s="15">
        <v>34</v>
      </c>
      <c r="D37" s="16">
        <v>19</v>
      </c>
      <c r="E37" s="16">
        <v>15</v>
      </c>
      <c r="F37" s="16">
        <v>0</v>
      </c>
      <c r="G37" s="16">
        <f>33</f>
        <v>33</v>
      </c>
      <c r="H37" s="16"/>
      <c r="I37" s="16"/>
      <c r="J37" s="16"/>
      <c r="K37" s="16">
        <f t="shared" si="0"/>
        <v>97.058823529411768</v>
      </c>
      <c r="L37" s="17">
        <v>19</v>
      </c>
      <c r="M37" s="16">
        <v>5</v>
      </c>
      <c r="N37" s="16">
        <v>4</v>
      </c>
      <c r="O37" s="16">
        <v>4</v>
      </c>
      <c r="P37" s="16">
        <v>6</v>
      </c>
      <c r="Q37" s="9">
        <f t="shared" si="9"/>
        <v>0</v>
      </c>
      <c r="R37" s="16"/>
      <c r="S37" s="16"/>
      <c r="T37" s="16"/>
      <c r="U37" s="16"/>
      <c r="V37" s="16"/>
      <c r="W37" s="18">
        <f t="shared" si="7"/>
        <v>0</v>
      </c>
      <c r="X37" s="16"/>
      <c r="Y37" s="16"/>
    </row>
    <row r="38" spans="1:25" ht="15.75" customHeight="1" x14ac:dyDescent="0.2">
      <c r="A38" s="13">
        <v>37</v>
      </c>
      <c r="B38" s="14" t="s">
        <v>60</v>
      </c>
      <c r="C38" s="15">
        <v>160</v>
      </c>
      <c r="D38" s="16">
        <v>67</v>
      </c>
      <c r="E38" s="16">
        <v>90</v>
      </c>
      <c r="F38" s="16">
        <v>3</v>
      </c>
      <c r="G38" s="16">
        <v>149</v>
      </c>
      <c r="H38" s="16">
        <v>67</v>
      </c>
      <c r="I38" s="16">
        <v>80</v>
      </c>
      <c r="J38" s="16">
        <v>2</v>
      </c>
      <c r="K38" s="16">
        <f t="shared" si="0"/>
        <v>93.125</v>
      </c>
      <c r="L38" s="17">
        <f t="shared" si="6"/>
        <v>67</v>
      </c>
      <c r="M38" s="16">
        <v>20</v>
      </c>
      <c r="N38" s="16">
        <v>22</v>
      </c>
      <c r="O38" s="16">
        <v>15</v>
      </c>
      <c r="P38" s="16">
        <v>10</v>
      </c>
      <c r="Q38" s="9">
        <f t="shared" si="9"/>
        <v>80</v>
      </c>
      <c r="R38" s="16">
        <v>13</v>
      </c>
      <c r="S38" s="16">
        <v>16</v>
      </c>
      <c r="T38" s="16">
        <v>13</v>
      </c>
      <c r="U38" s="16">
        <v>16</v>
      </c>
      <c r="V38" s="16">
        <v>22</v>
      </c>
      <c r="W38" s="18">
        <f t="shared" si="7"/>
        <v>2</v>
      </c>
      <c r="X38" s="16">
        <v>0</v>
      </c>
      <c r="Y38" s="16">
        <v>2</v>
      </c>
    </row>
    <row r="39" spans="1:25" ht="15.75" customHeight="1" x14ac:dyDescent="0.2">
      <c r="A39" s="13">
        <v>38</v>
      </c>
      <c r="B39" s="14" t="s">
        <v>61</v>
      </c>
      <c r="C39" s="15">
        <f t="shared" si="5"/>
        <v>202</v>
      </c>
      <c r="D39" s="16">
        <v>92</v>
      </c>
      <c r="E39" s="16">
        <v>105</v>
      </c>
      <c r="F39" s="16">
        <v>5</v>
      </c>
      <c r="G39" s="16">
        <v>193</v>
      </c>
      <c r="H39" s="16">
        <v>92</v>
      </c>
      <c r="I39" s="16">
        <v>97</v>
      </c>
      <c r="J39" s="16">
        <v>4</v>
      </c>
      <c r="K39" s="16">
        <f t="shared" si="0"/>
        <v>95.544554455445535</v>
      </c>
      <c r="L39" s="17">
        <f t="shared" si="6"/>
        <v>92</v>
      </c>
      <c r="M39" s="16">
        <v>22</v>
      </c>
      <c r="N39" s="16">
        <v>29</v>
      </c>
      <c r="O39" s="16">
        <v>20</v>
      </c>
      <c r="P39" s="16">
        <v>21</v>
      </c>
      <c r="Q39" s="9">
        <v>97</v>
      </c>
      <c r="R39" s="16">
        <v>25</v>
      </c>
      <c r="S39" s="16">
        <v>20</v>
      </c>
      <c r="T39" s="16">
        <v>21</v>
      </c>
      <c r="U39" s="16">
        <v>16</v>
      </c>
      <c r="V39" s="16">
        <v>15</v>
      </c>
      <c r="W39" s="18">
        <f t="shared" si="7"/>
        <v>4</v>
      </c>
      <c r="X39" s="16">
        <v>3</v>
      </c>
      <c r="Y39" s="16">
        <v>1</v>
      </c>
    </row>
    <row r="40" spans="1:25" ht="15.75" customHeight="1" x14ac:dyDescent="0.2">
      <c r="A40" s="13">
        <v>39</v>
      </c>
      <c r="B40" s="14" t="s">
        <v>62</v>
      </c>
      <c r="C40" s="15">
        <v>387</v>
      </c>
      <c r="D40" s="16">
        <v>16</v>
      </c>
      <c r="E40" s="16">
        <v>333</v>
      </c>
      <c r="F40" s="16">
        <v>38</v>
      </c>
      <c r="G40" s="16">
        <v>208</v>
      </c>
      <c r="H40" s="16">
        <v>16</v>
      </c>
      <c r="I40" s="16">
        <v>165</v>
      </c>
      <c r="J40" s="16">
        <v>27</v>
      </c>
      <c r="K40" s="16">
        <f t="shared" si="0"/>
        <v>53.746770025839794</v>
      </c>
      <c r="L40" s="17">
        <v>16</v>
      </c>
      <c r="M40" s="16">
        <v>5</v>
      </c>
      <c r="N40" s="16">
        <v>3</v>
      </c>
      <c r="O40" s="16">
        <v>3</v>
      </c>
      <c r="P40" s="16">
        <v>5</v>
      </c>
      <c r="Q40" s="9">
        <f t="shared" si="9"/>
        <v>165</v>
      </c>
      <c r="R40" s="16">
        <v>49</v>
      </c>
      <c r="S40" s="16">
        <v>29</v>
      </c>
      <c r="T40" s="16">
        <v>24</v>
      </c>
      <c r="U40" s="16">
        <v>33</v>
      </c>
      <c r="V40" s="16">
        <v>30</v>
      </c>
      <c r="W40" s="18">
        <f t="shared" si="7"/>
        <v>27</v>
      </c>
      <c r="X40" s="16">
        <v>11</v>
      </c>
      <c r="Y40" s="16">
        <v>16</v>
      </c>
    </row>
    <row r="41" spans="1:25" ht="15.75" customHeight="1" x14ac:dyDescent="0.2">
      <c r="A41" s="13">
        <v>40</v>
      </c>
      <c r="B41" s="14" t="s">
        <v>63</v>
      </c>
      <c r="C41" s="15">
        <f t="shared" si="5"/>
        <v>275</v>
      </c>
      <c r="D41" s="16">
        <v>275</v>
      </c>
      <c r="E41" s="16">
        <v>0</v>
      </c>
      <c r="F41" s="16">
        <v>0</v>
      </c>
      <c r="G41" s="16">
        <f t="shared" ref="G41:G75" si="10">H41+I41+J41</f>
        <v>275</v>
      </c>
      <c r="H41" s="16">
        <v>275</v>
      </c>
      <c r="I41" s="16">
        <f>R41+S41+T41+U41+V41</f>
        <v>0</v>
      </c>
      <c r="J41" s="16">
        <f>X41+Y41</f>
        <v>0</v>
      </c>
      <c r="K41" s="16">
        <f t="shared" ref="K41:K76" si="11">G41/C41*100</f>
        <v>100</v>
      </c>
      <c r="L41" s="17">
        <f>SUM(M41:P41)</f>
        <v>275</v>
      </c>
      <c r="M41" s="16">
        <v>68</v>
      </c>
      <c r="N41" s="16">
        <v>66</v>
      </c>
      <c r="O41" s="16">
        <v>77</v>
      </c>
      <c r="P41" s="16">
        <v>64</v>
      </c>
      <c r="Q41" s="9">
        <f t="shared" si="9"/>
        <v>0</v>
      </c>
      <c r="R41" s="16"/>
      <c r="S41" s="16"/>
      <c r="T41" s="16"/>
      <c r="U41" s="16"/>
      <c r="V41" s="16"/>
      <c r="W41" s="18">
        <f t="shared" si="7"/>
        <v>0</v>
      </c>
      <c r="X41" s="16"/>
      <c r="Y41" s="16"/>
    </row>
    <row r="42" spans="1:25" ht="15.75" customHeight="1" x14ac:dyDescent="0.2">
      <c r="A42" s="13">
        <v>41</v>
      </c>
      <c r="B42" s="14" t="s">
        <v>64</v>
      </c>
      <c r="C42" s="15">
        <v>44</v>
      </c>
      <c r="D42" s="16">
        <v>14</v>
      </c>
      <c r="E42" s="16">
        <v>28</v>
      </c>
      <c r="F42" s="16">
        <v>2</v>
      </c>
      <c r="G42" s="16">
        <f t="shared" si="10"/>
        <v>44</v>
      </c>
      <c r="H42" s="16">
        <v>14</v>
      </c>
      <c r="I42" s="16">
        <v>28</v>
      </c>
      <c r="J42" s="16">
        <v>2</v>
      </c>
      <c r="K42" s="16">
        <f t="shared" si="11"/>
        <v>100</v>
      </c>
      <c r="L42" s="17">
        <f t="shared" ref="L42:L76" si="12">M42+N42+O42+P42</f>
        <v>14</v>
      </c>
      <c r="M42" s="16">
        <v>4</v>
      </c>
      <c r="N42" s="16">
        <v>3</v>
      </c>
      <c r="O42" s="16">
        <v>1</v>
      </c>
      <c r="P42" s="16">
        <v>6</v>
      </c>
      <c r="Q42" s="9">
        <f t="shared" si="9"/>
        <v>28</v>
      </c>
      <c r="R42" s="16">
        <v>6</v>
      </c>
      <c r="S42" s="16">
        <v>4</v>
      </c>
      <c r="T42" s="16">
        <v>3</v>
      </c>
      <c r="U42" s="16">
        <v>8</v>
      </c>
      <c r="V42" s="16">
        <v>7</v>
      </c>
      <c r="W42" s="18">
        <f t="shared" si="7"/>
        <v>2</v>
      </c>
      <c r="X42" s="16"/>
      <c r="Y42" s="16">
        <v>2</v>
      </c>
    </row>
    <row r="43" spans="1:25" ht="15.75" customHeight="1" x14ac:dyDescent="0.2">
      <c r="A43" s="13">
        <v>42</v>
      </c>
      <c r="B43" s="14" t="s">
        <v>65</v>
      </c>
      <c r="C43" s="15">
        <f t="shared" si="5"/>
        <v>191</v>
      </c>
      <c r="D43" s="16">
        <v>64</v>
      </c>
      <c r="E43" s="16">
        <v>119</v>
      </c>
      <c r="F43" s="16">
        <v>8</v>
      </c>
      <c r="G43" s="16">
        <v>184</v>
      </c>
      <c r="H43" s="16">
        <v>64</v>
      </c>
      <c r="I43" s="16">
        <v>112</v>
      </c>
      <c r="J43" s="16">
        <v>8</v>
      </c>
      <c r="K43" s="16">
        <f t="shared" si="11"/>
        <v>96.33507853403141</v>
      </c>
      <c r="L43" s="17">
        <f t="shared" si="12"/>
        <v>64</v>
      </c>
      <c r="M43" s="16">
        <v>19</v>
      </c>
      <c r="N43" s="16">
        <v>13</v>
      </c>
      <c r="O43" s="16">
        <v>16</v>
      </c>
      <c r="P43" s="16">
        <v>16</v>
      </c>
      <c r="Q43" s="9">
        <f t="shared" si="9"/>
        <v>112</v>
      </c>
      <c r="R43" s="16">
        <v>23</v>
      </c>
      <c r="S43" s="16">
        <v>20</v>
      </c>
      <c r="T43" s="16">
        <v>25</v>
      </c>
      <c r="U43" s="16">
        <v>24</v>
      </c>
      <c r="V43" s="16">
        <v>20</v>
      </c>
      <c r="W43" s="18">
        <f t="shared" si="7"/>
        <v>8</v>
      </c>
      <c r="X43" s="16">
        <v>3</v>
      </c>
      <c r="Y43" s="16">
        <v>5</v>
      </c>
    </row>
    <row r="44" spans="1:25" ht="32.25" customHeight="1" x14ac:dyDescent="0.2">
      <c r="A44" s="13">
        <v>43</v>
      </c>
      <c r="B44" s="14" t="s">
        <v>100</v>
      </c>
      <c r="C44" s="15">
        <f t="shared" si="5"/>
        <v>10</v>
      </c>
      <c r="D44" s="16">
        <v>6</v>
      </c>
      <c r="E44" s="16">
        <v>4</v>
      </c>
      <c r="F44" s="16">
        <v>0</v>
      </c>
      <c r="G44" s="16">
        <v>10</v>
      </c>
      <c r="H44" s="16">
        <v>6</v>
      </c>
      <c r="I44" s="16">
        <v>4</v>
      </c>
      <c r="J44" s="16">
        <v>0</v>
      </c>
      <c r="K44" s="16">
        <f t="shared" si="11"/>
        <v>100</v>
      </c>
      <c r="L44" s="17">
        <f t="shared" si="12"/>
        <v>6</v>
      </c>
      <c r="M44" s="16">
        <v>3</v>
      </c>
      <c r="N44" s="16">
        <v>1</v>
      </c>
      <c r="O44" s="16">
        <v>2</v>
      </c>
      <c r="P44" s="16">
        <v>0</v>
      </c>
      <c r="Q44" s="9">
        <f t="shared" si="9"/>
        <v>4</v>
      </c>
      <c r="R44" s="16">
        <v>1</v>
      </c>
      <c r="S44" s="16">
        <v>1</v>
      </c>
      <c r="T44" s="16">
        <v>1</v>
      </c>
      <c r="U44" s="16">
        <v>1</v>
      </c>
      <c r="V44" s="16">
        <v>0</v>
      </c>
      <c r="W44" s="18">
        <f t="shared" si="7"/>
        <v>0</v>
      </c>
      <c r="X44" s="16">
        <v>0</v>
      </c>
      <c r="Y44" s="16">
        <v>0</v>
      </c>
    </row>
    <row r="45" spans="1:25" ht="15.75" customHeight="1" x14ac:dyDescent="0.2">
      <c r="A45" s="13">
        <v>44</v>
      </c>
      <c r="B45" s="14" t="s">
        <v>67</v>
      </c>
      <c r="C45" s="15">
        <f t="shared" si="5"/>
        <v>82</v>
      </c>
      <c r="D45" s="16">
        <v>33</v>
      </c>
      <c r="E45" s="16">
        <v>44</v>
      </c>
      <c r="F45" s="16">
        <v>5</v>
      </c>
      <c r="G45" s="16">
        <f t="shared" si="10"/>
        <v>77</v>
      </c>
      <c r="H45" s="16">
        <v>33</v>
      </c>
      <c r="I45" s="16">
        <v>39</v>
      </c>
      <c r="J45" s="16">
        <v>5</v>
      </c>
      <c r="K45" s="16">
        <f t="shared" si="11"/>
        <v>93.902439024390233</v>
      </c>
      <c r="L45" s="17">
        <f t="shared" si="12"/>
        <v>33</v>
      </c>
      <c r="M45" s="16">
        <v>8</v>
      </c>
      <c r="N45" s="16">
        <v>8</v>
      </c>
      <c r="O45" s="16">
        <v>10</v>
      </c>
      <c r="P45" s="16">
        <v>7</v>
      </c>
      <c r="Q45" s="9">
        <f t="shared" si="9"/>
        <v>39</v>
      </c>
      <c r="R45" s="16">
        <v>8</v>
      </c>
      <c r="S45" s="16">
        <v>8</v>
      </c>
      <c r="T45" s="16">
        <v>10</v>
      </c>
      <c r="U45" s="16">
        <v>6</v>
      </c>
      <c r="V45" s="16">
        <v>7</v>
      </c>
      <c r="W45" s="18">
        <f t="shared" si="7"/>
        <v>5</v>
      </c>
      <c r="X45" s="16">
        <v>1</v>
      </c>
      <c r="Y45" s="16">
        <v>4</v>
      </c>
    </row>
    <row r="46" spans="1:25" ht="15.75" customHeight="1" x14ac:dyDescent="0.2">
      <c r="A46" s="13">
        <v>46</v>
      </c>
      <c r="B46" s="14" t="s">
        <v>68</v>
      </c>
      <c r="C46" s="15">
        <f t="shared" si="5"/>
        <v>141</v>
      </c>
      <c r="D46" s="16">
        <v>47</v>
      </c>
      <c r="E46" s="16">
        <v>91</v>
      </c>
      <c r="F46" s="16">
        <v>3</v>
      </c>
      <c r="G46" s="16">
        <v>130</v>
      </c>
      <c r="H46" s="16">
        <v>47</v>
      </c>
      <c r="I46" s="16">
        <v>81</v>
      </c>
      <c r="J46" s="16">
        <v>2</v>
      </c>
      <c r="K46" s="16">
        <f t="shared" si="11"/>
        <v>92.198581560283685</v>
      </c>
      <c r="L46" s="17">
        <f t="shared" si="12"/>
        <v>47</v>
      </c>
      <c r="M46" s="16">
        <v>9</v>
      </c>
      <c r="N46" s="16">
        <v>8</v>
      </c>
      <c r="O46" s="16">
        <v>24</v>
      </c>
      <c r="P46" s="16">
        <v>6</v>
      </c>
      <c r="Q46" s="9">
        <f t="shared" si="9"/>
        <v>81</v>
      </c>
      <c r="R46" s="16">
        <v>14</v>
      </c>
      <c r="S46" s="16">
        <v>20</v>
      </c>
      <c r="T46" s="16">
        <v>14</v>
      </c>
      <c r="U46" s="16">
        <v>15</v>
      </c>
      <c r="V46" s="16">
        <v>18</v>
      </c>
      <c r="W46" s="18">
        <f t="shared" si="7"/>
        <v>2</v>
      </c>
      <c r="X46" s="16">
        <v>0</v>
      </c>
      <c r="Y46" s="16">
        <v>2</v>
      </c>
    </row>
    <row r="47" spans="1:25" ht="15.75" customHeight="1" x14ac:dyDescent="0.2">
      <c r="A47" s="13">
        <v>47</v>
      </c>
      <c r="B47" s="14" t="s">
        <v>69</v>
      </c>
      <c r="C47" s="15">
        <v>188</v>
      </c>
      <c r="D47" s="16">
        <v>76</v>
      </c>
      <c r="E47" s="16">
        <v>104</v>
      </c>
      <c r="F47" s="16">
        <v>8</v>
      </c>
      <c r="G47" s="16">
        <f t="shared" si="10"/>
        <v>169</v>
      </c>
      <c r="H47" s="16">
        <v>76</v>
      </c>
      <c r="I47" s="16">
        <v>86</v>
      </c>
      <c r="J47" s="16">
        <v>7</v>
      </c>
      <c r="K47" s="16">
        <f t="shared" si="11"/>
        <v>89.893617021276597</v>
      </c>
      <c r="L47" s="17">
        <f t="shared" si="12"/>
        <v>76</v>
      </c>
      <c r="M47" s="16">
        <v>17</v>
      </c>
      <c r="N47" s="16">
        <v>21</v>
      </c>
      <c r="O47" s="16">
        <v>18</v>
      </c>
      <c r="P47" s="16">
        <v>20</v>
      </c>
      <c r="Q47" s="9">
        <f t="shared" si="9"/>
        <v>86</v>
      </c>
      <c r="R47" s="16">
        <v>28</v>
      </c>
      <c r="S47" s="16">
        <v>24</v>
      </c>
      <c r="T47" s="16">
        <v>15</v>
      </c>
      <c r="U47" s="16">
        <v>10</v>
      </c>
      <c r="V47" s="16">
        <v>9</v>
      </c>
      <c r="W47" s="18">
        <f t="shared" si="7"/>
        <v>7</v>
      </c>
      <c r="X47" s="16">
        <v>4</v>
      </c>
      <c r="Y47" s="16">
        <v>3</v>
      </c>
    </row>
    <row r="48" spans="1:25" ht="30" customHeight="1" x14ac:dyDescent="0.2">
      <c r="A48" s="13">
        <v>48</v>
      </c>
      <c r="B48" s="14" t="s">
        <v>70</v>
      </c>
      <c r="C48" s="15">
        <v>57</v>
      </c>
      <c r="D48" s="16">
        <v>28</v>
      </c>
      <c r="E48" s="16">
        <v>29</v>
      </c>
      <c r="F48" s="16">
        <v>0</v>
      </c>
      <c r="G48" s="16">
        <f t="shared" si="10"/>
        <v>54</v>
      </c>
      <c r="H48" s="16">
        <v>28</v>
      </c>
      <c r="I48" s="16">
        <v>26</v>
      </c>
      <c r="J48" s="16">
        <v>0</v>
      </c>
      <c r="K48" s="16">
        <f t="shared" si="11"/>
        <v>94.73684210526315</v>
      </c>
      <c r="L48" s="17">
        <f t="shared" si="12"/>
        <v>28</v>
      </c>
      <c r="M48" s="16">
        <v>11</v>
      </c>
      <c r="N48" s="16">
        <v>2</v>
      </c>
      <c r="O48" s="16">
        <v>5</v>
      </c>
      <c r="P48" s="16">
        <v>10</v>
      </c>
      <c r="Q48" s="9">
        <f t="shared" si="9"/>
        <v>26</v>
      </c>
      <c r="R48" s="16">
        <v>8</v>
      </c>
      <c r="S48" s="16">
        <v>7</v>
      </c>
      <c r="T48" s="16">
        <v>6</v>
      </c>
      <c r="U48" s="16">
        <v>3</v>
      </c>
      <c r="V48" s="16">
        <v>2</v>
      </c>
      <c r="W48" s="18">
        <f t="shared" si="7"/>
        <v>0</v>
      </c>
      <c r="X48" s="16">
        <v>0</v>
      </c>
      <c r="Y48" s="16">
        <v>0</v>
      </c>
    </row>
    <row r="49" spans="1:25" ht="15.75" customHeight="1" x14ac:dyDescent="0.2">
      <c r="A49" s="13">
        <v>50</v>
      </c>
      <c r="B49" s="14" t="s">
        <v>71</v>
      </c>
      <c r="C49" s="15">
        <v>82</v>
      </c>
      <c r="D49" s="16">
        <v>23</v>
      </c>
      <c r="E49" s="16">
        <v>49</v>
      </c>
      <c r="F49" s="16">
        <v>10</v>
      </c>
      <c r="G49" s="16">
        <f t="shared" si="10"/>
        <v>65</v>
      </c>
      <c r="H49" s="16">
        <v>23</v>
      </c>
      <c r="I49" s="16">
        <v>35</v>
      </c>
      <c r="J49" s="16">
        <v>7</v>
      </c>
      <c r="K49" s="16">
        <f t="shared" si="11"/>
        <v>79.268292682926827</v>
      </c>
      <c r="L49" s="17">
        <f t="shared" si="12"/>
        <v>23</v>
      </c>
      <c r="M49" s="16">
        <v>7</v>
      </c>
      <c r="N49" s="16">
        <v>5</v>
      </c>
      <c r="O49" s="16">
        <v>4</v>
      </c>
      <c r="P49" s="16">
        <v>7</v>
      </c>
      <c r="Q49" s="9">
        <f t="shared" si="9"/>
        <v>35</v>
      </c>
      <c r="R49" s="16">
        <v>1</v>
      </c>
      <c r="S49" s="16">
        <v>7</v>
      </c>
      <c r="T49" s="16">
        <v>10</v>
      </c>
      <c r="U49" s="16">
        <v>6</v>
      </c>
      <c r="V49" s="16">
        <v>11</v>
      </c>
      <c r="W49" s="18">
        <f t="shared" si="7"/>
        <v>7</v>
      </c>
      <c r="X49" s="16">
        <v>2</v>
      </c>
      <c r="Y49" s="16">
        <v>5</v>
      </c>
    </row>
    <row r="50" spans="1:25" ht="15.75" customHeight="1" x14ac:dyDescent="0.2">
      <c r="A50" s="13">
        <v>51</v>
      </c>
      <c r="B50" s="14" t="s">
        <v>72</v>
      </c>
      <c r="C50" s="15">
        <f t="shared" si="5"/>
        <v>83</v>
      </c>
      <c r="D50" s="16">
        <v>32</v>
      </c>
      <c r="E50" s="16">
        <v>41</v>
      </c>
      <c r="F50" s="16">
        <v>10</v>
      </c>
      <c r="G50" s="16">
        <f t="shared" si="10"/>
        <v>78</v>
      </c>
      <c r="H50" s="16">
        <v>31</v>
      </c>
      <c r="I50" s="16">
        <v>37</v>
      </c>
      <c r="J50" s="16">
        <v>10</v>
      </c>
      <c r="K50" s="16">
        <f t="shared" si="11"/>
        <v>93.975903614457835</v>
      </c>
      <c r="L50" s="17">
        <f t="shared" si="12"/>
        <v>31</v>
      </c>
      <c r="M50" s="16">
        <v>7</v>
      </c>
      <c r="N50" s="16">
        <v>11</v>
      </c>
      <c r="O50" s="16">
        <v>7</v>
      </c>
      <c r="P50" s="16">
        <v>6</v>
      </c>
      <c r="Q50" s="9">
        <v>37</v>
      </c>
      <c r="R50" s="16">
        <v>6</v>
      </c>
      <c r="S50" s="16">
        <v>10</v>
      </c>
      <c r="T50" s="16">
        <v>4</v>
      </c>
      <c r="U50" s="16">
        <v>7</v>
      </c>
      <c r="V50" s="16">
        <v>10</v>
      </c>
      <c r="W50" s="18">
        <f t="shared" si="7"/>
        <v>10</v>
      </c>
      <c r="X50" s="16">
        <v>5</v>
      </c>
      <c r="Y50" s="16">
        <v>5</v>
      </c>
    </row>
    <row r="51" spans="1:25" ht="15.75" customHeight="1" x14ac:dyDescent="0.2">
      <c r="A51" s="13">
        <v>52</v>
      </c>
      <c r="B51" s="14" t="s">
        <v>73</v>
      </c>
      <c r="C51" s="15">
        <v>686</v>
      </c>
      <c r="D51" s="31">
        <v>284</v>
      </c>
      <c r="E51" s="31">
        <v>362</v>
      </c>
      <c r="F51" s="31">
        <v>40</v>
      </c>
      <c r="G51" s="16">
        <v>551</v>
      </c>
      <c r="H51" s="16">
        <v>281</v>
      </c>
      <c r="I51" s="16">
        <v>239</v>
      </c>
      <c r="J51" s="16">
        <v>31</v>
      </c>
      <c r="K51" s="16">
        <f t="shared" si="11"/>
        <v>80.320699708454811</v>
      </c>
      <c r="L51" s="17">
        <f t="shared" si="12"/>
        <v>281</v>
      </c>
      <c r="M51" s="16">
        <v>68</v>
      </c>
      <c r="N51" s="16">
        <v>77</v>
      </c>
      <c r="O51" s="16">
        <v>69</v>
      </c>
      <c r="P51" s="16">
        <v>67</v>
      </c>
      <c r="Q51" s="9">
        <f t="shared" si="9"/>
        <v>239</v>
      </c>
      <c r="R51" s="16">
        <v>49</v>
      </c>
      <c r="S51" s="16">
        <v>49</v>
      </c>
      <c r="T51" s="16">
        <v>56</v>
      </c>
      <c r="U51" s="16">
        <v>35</v>
      </c>
      <c r="V51" s="16">
        <v>50</v>
      </c>
      <c r="W51" s="18">
        <v>31</v>
      </c>
      <c r="X51" s="16">
        <v>14</v>
      </c>
      <c r="Y51" s="16">
        <v>17</v>
      </c>
    </row>
    <row r="52" spans="1:25" ht="15.75" customHeight="1" x14ac:dyDescent="0.2">
      <c r="A52" s="13">
        <v>53</v>
      </c>
      <c r="B52" s="14" t="s">
        <v>74</v>
      </c>
      <c r="C52" s="15">
        <f t="shared" si="5"/>
        <v>72</v>
      </c>
      <c r="D52" s="16">
        <v>24</v>
      </c>
      <c r="E52" s="16">
        <v>41</v>
      </c>
      <c r="F52" s="16">
        <v>7</v>
      </c>
      <c r="G52" s="16">
        <f t="shared" si="10"/>
        <v>61</v>
      </c>
      <c r="H52" s="16">
        <v>24</v>
      </c>
      <c r="I52" s="16">
        <v>34</v>
      </c>
      <c r="J52" s="16">
        <v>3</v>
      </c>
      <c r="K52" s="16">
        <f t="shared" si="11"/>
        <v>84.722222222222214</v>
      </c>
      <c r="L52" s="17">
        <f t="shared" si="12"/>
        <v>24</v>
      </c>
      <c r="M52" s="16">
        <v>6</v>
      </c>
      <c r="N52" s="16">
        <v>9</v>
      </c>
      <c r="O52" s="16">
        <v>5</v>
      </c>
      <c r="P52" s="16">
        <v>4</v>
      </c>
      <c r="Q52" s="9">
        <f t="shared" si="9"/>
        <v>34</v>
      </c>
      <c r="R52" s="16">
        <v>10</v>
      </c>
      <c r="S52" s="16">
        <v>3</v>
      </c>
      <c r="T52" s="16">
        <v>9</v>
      </c>
      <c r="U52" s="16">
        <v>10</v>
      </c>
      <c r="V52" s="16">
        <v>2</v>
      </c>
      <c r="W52" s="18">
        <f t="shared" si="7"/>
        <v>3</v>
      </c>
      <c r="X52" s="16">
        <v>0</v>
      </c>
      <c r="Y52" s="16">
        <v>3</v>
      </c>
    </row>
    <row r="53" spans="1:25" ht="15.75" customHeight="1" x14ac:dyDescent="0.25">
      <c r="A53" s="13">
        <v>54</v>
      </c>
      <c r="B53" s="14" t="s">
        <v>75</v>
      </c>
      <c r="C53" s="15">
        <f t="shared" si="5"/>
        <v>45</v>
      </c>
      <c r="D53" s="16">
        <v>16</v>
      </c>
      <c r="E53" s="16">
        <v>29</v>
      </c>
      <c r="F53" s="16">
        <v>0</v>
      </c>
      <c r="G53" s="16">
        <f t="shared" si="10"/>
        <v>44</v>
      </c>
      <c r="H53" s="16">
        <v>15</v>
      </c>
      <c r="I53" s="16">
        <v>29</v>
      </c>
      <c r="J53" s="16">
        <v>0</v>
      </c>
      <c r="K53" s="16">
        <f t="shared" si="11"/>
        <v>97.777777777777771</v>
      </c>
      <c r="L53" s="17">
        <f t="shared" si="12"/>
        <v>15</v>
      </c>
      <c r="M53" s="1">
        <v>5</v>
      </c>
      <c r="N53" s="16">
        <v>2</v>
      </c>
      <c r="O53" s="16">
        <v>2</v>
      </c>
      <c r="P53" s="16">
        <v>6</v>
      </c>
      <c r="Q53" s="9">
        <f t="shared" si="9"/>
        <v>29</v>
      </c>
      <c r="R53" s="16">
        <v>8</v>
      </c>
      <c r="S53" s="16">
        <v>8</v>
      </c>
      <c r="T53" s="16">
        <v>3</v>
      </c>
      <c r="U53" s="16">
        <v>4</v>
      </c>
      <c r="V53" s="16">
        <v>6</v>
      </c>
      <c r="W53" s="18">
        <f t="shared" si="7"/>
        <v>0</v>
      </c>
      <c r="X53" s="16">
        <v>0</v>
      </c>
      <c r="Y53" s="16">
        <v>0</v>
      </c>
    </row>
    <row r="54" spans="1:25" ht="15.75" customHeight="1" x14ac:dyDescent="0.2">
      <c r="A54" s="13">
        <v>45</v>
      </c>
      <c r="B54" s="14" t="s">
        <v>76</v>
      </c>
      <c r="C54" s="15">
        <v>100</v>
      </c>
      <c r="D54" s="16">
        <v>44</v>
      </c>
      <c r="E54" s="16">
        <v>56</v>
      </c>
      <c r="F54" s="16">
        <v>0</v>
      </c>
      <c r="G54" s="16">
        <v>100</v>
      </c>
      <c r="H54" s="16">
        <v>44</v>
      </c>
      <c r="I54" s="16">
        <v>56</v>
      </c>
      <c r="J54" s="16"/>
      <c r="K54" s="16">
        <f t="shared" si="11"/>
        <v>100</v>
      </c>
      <c r="L54" s="17">
        <f t="shared" si="12"/>
        <v>44</v>
      </c>
      <c r="M54" s="16">
        <v>17</v>
      </c>
      <c r="N54" s="16">
        <v>10</v>
      </c>
      <c r="O54" s="16">
        <v>9</v>
      </c>
      <c r="P54" s="16">
        <v>8</v>
      </c>
      <c r="Q54" s="9">
        <f t="shared" si="9"/>
        <v>56</v>
      </c>
      <c r="R54" s="16">
        <v>15</v>
      </c>
      <c r="S54" s="16">
        <v>13</v>
      </c>
      <c r="T54" s="16">
        <v>13</v>
      </c>
      <c r="U54" s="16">
        <v>8</v>
      </c>
      <c r="V54" s="16">
        <v>7</v>
      </c>
      <c r="W54" s="18">
        <f t="shared" si="7"/>
        <v>0</v>
      </c>
      <c r="X54" s="16"/>
      <c r="Y54" s="16"/>
    </row>
    <row r="55" spans="1:25" ht="15.75" customHeight="1" x14ac:dyDescent="0.25">
      <c r="A55" s="13">
        <v>55</v>
      </c>
      <c r="B55" s="14" t="s">
        <v>77</v>
      </c>
      <c r="C55" s="15">
        <f t="shared" si="5"/>
        <v>60</v>
      </c>
      <c r="D55" s="58">
        <v>14</v>
      </c>
      <c r="E55" s="57">
        <v>36</v>
      </c>
      <c r="F55" s="57">
        <v>10</v>
      </c>
      <c r="G55" s="16">
        <f t="shared" si="10"/>
        <v>55</v>
      </c>
      <c r="H55" s="32">
        <v>14</v>
      </c>
      <c r="I55" s="33">
        <v>33</v>
      </c>
      <c r="J55" s="33">
        <v>8</v>
      </c>
      <c r="K55" s="16">
        <f t="shared" si="11"/>
        <v>91.666666666666657</v>
      </c>
      <c r="L55" s="17">
        <f t="shared" si="12"/>
        <v>14</v>
      </c>
      <c r="M55" s="58">
        <v>1</v>
      </c>
      <c r="N55" s="57">
        <v>1</v>
      </c>
      <c r="O55" s="57">
        <v>7</v>
      </c>
      <c r="P55" s="57">
        <v>5</v>
      </c>
      <c r="Q55" s="9">
        <f t="shared" si="9"/>
        <v>33</v>
      </c>
      <c r="R55" s="58">
        <v>4</v>
      </c>
      <c r="S55" s="57">
        <v>6</v>
      </c>
      <c r="T55" s="57">
        <v>9</v>
      </c>
      <c r="U55" s="57">
        <v>5</v>
      </c>
      <c r="V55" s="57">
        <v>9</v>
      </c>
      <c r="W55" s="18">
        <f t="shared" si="7"/>
        <v>8</v>
      </c>
      <c r="X55" s="58">
        <v>4</v>
      </c>
      <c r="Y55" s="57">
        <v>4</v>
      </c>
    </row>
    <row r="56" spans="1:25" ht="15.75" customHeight="1" x14ac:dyDescent="0.25">
      <c r="A56" s="13">
        <v>56</v>
      </c>
      <c r="B56" s="14" t="s">
        <v>78</v>
      </c>
      <c r="C56" s="15">
        <f t="shared" si="5"/>
        <v>66</v>
      </c>
      <c r="D56" s="34">
        <v>29</v>
      </c>
      <c r="E56" s="35">
        <v>37</v>
      </c>
      <c r="F56" s="35">
        <v>0</v>
      </c>
      <c r="G56" s="16">
        <f t="shared" si="10"/>
        <v>63</v>
      </c>
      <c r="H56" s="36">
        <v>29</v>
      </c>
      <c r="I56" s="37">
        <v>34</v>
      </c>
      <c r="J56" s="37">
        <v>0</v>
      </c>
      <c r="K56" s="16">
        <f t="shared" si="11"/>
        <v>95.454545454545453</v>
      </c>
      <c r="L56" s="17">
        <f t="shared" si="12"/>
        <v>29</v>
      </c>
      <c r="M56" s="34">
        <v>6</v>
      </c>
      <c r="N56" s="35">
        <v>4</v>
      </c>
      <c r="O56" s="35">
        <v>6</v>
      </c>
      <c r="P56" s="35">
        <v>13</v>
      </c>
      <c r="Q56" s="9">
        <f t="shared" si="9"/>
        <v>34</v>
      </c>
      <c r="R56" s="34">
        <v>8</v>
      </c>
      <c r="S56" s="35">
        <v>9</v>
      </c>
      <c r="T56" s="35">
        <v>5</v>
      </c>
      <c r="U56" s="35">
        <v>10</v>
      </c>
      <c r="V56" s="35">
        <v>2</v>
      </c>
      <c r="W56" s="18">
        <f t="shared" si="7"/>
        <v>0</v>
      </c>
      <c r="X56" s="36"/>
      <c r="Y56" s="37"/>
    </row>
    <row r="57" spans="1:25" ht="15.75" customHeight="1" x14ac:dyDescent="0.25">
      <c r="A57" s="13">
        <v>57</v>
      </c>
      <c r="B57" s="14" t="s">
        <v>79</v>
      </c>
      <c r="C57" s="15">
        <f t="shared" si="5"/>
        <v>175</v>
      </c>
      <c r="D57" s="36">
        <v>72</v>
      </c>
      <c r="E57" s="37">
        <v>92</v>
      </c>
      <c r="F57" s="37">
        <v>11</v>
      </c>
      <c r="G57" s="16">
        <f t="shared" si="10"/>
        <v>159</v>
      </c>
      <c r="H57" s="36">
        <v>72</v>
      </c>
      <c r="I57" s="37">
        <v>80</v>
      </c>
      <c r="J57" s="37">
        <v>7</v>
      </c>
      <c r="K57" s="16">
        <f t="shared" si="11"/>
        <v>90.857142857142861</v>
      </c>
      <c r="L57" s="17">
        <f t="shared" si="12"/>
        <v>72</v>
      </c>
      <c r="M57" s="36">
        <v>13</v>
      </c>
      <c r="N57" s="37">
        <v>24</v>
      </c>
      <c r="O57" s="37">
        <v>18</v>
      </c>
      <c r="P57" s="37">
        <v>17</v>
      </c>
      <c r="Q57" s="9">
        <f t="shared" si="9"/>
        <v>80</v>
      </c>
      <c r="R57" s="36">
        <v>22</v>
      </c>
      <c r="S57" s="37">
        <v>14</v>
      </c>
      <c r="T57" s="37">
        <v>15</v>
      </c>
      <c r="U57" s="37">
        <v>12</v>
      </c>
      <c r="V57" s="37">
        <v>17</v>
      </c>
      <c r="W57" s="18">
        <f t="shared" si="7"/>
        <v>7</v>
      </c>
      <c r="X57" s="36">
        <v>6</v>
      </c>
      <c r="Y57" s="37">
        <v>1</v>
      </c>
    </row>
    <row r="58" spans="1:25" ht="15.75" customHeight="1" x14ac:dyDescent="0.25">
      <c r="A58" s="13">
        <v>58</v>
      </c>
      <c r="B58" s="14" t="s">
        <v>80</v>
      </c>
      <c r="C58" s="15">
        <f t="shared" si="5"/>
        <v>47</v>
      </c>
      <c r="D58" s="36">
        <v>17</v>
      </c>
      <c r="E58" s="37">
        <v>30</v>
      </c>
      <c r="F58" s="37">
        <v>0</v>
      </c>
      <c r="G58" s="16">
        <f t="shared" si="10"/>
        <v>44</v>
      </c>
      <c r="H58" s="36">
        <v>17</v>
      </c>
      <c r="I58" s="37">
        <v>27</v>
      </c>
      <c r="J58" s="37">
        <v>0</v>
      </c>
      <c r="K58" s="16">
        <f t="shared" si="11"/>
        <v>93.61702127659575</v>
      </c>
      <c r="L58" s="17">
        <f t="shared" si="12"/>
        <v>17</v>
      </c>
      <c r="M58" s="36">
        <v>4</v>
      </c>
      <c r="N58" s="37">
        <v>4</v>
      </c>
      <c r="O58" s="37">
        <v>5</v>
      </c>
      <c r="P58" s="37">
        <v>4</v>
      </c>
      <c r="Q58" s="9">
        <f t="shared" si="9"/>
        <v>27</v>
      </c>
      <c r="R58" s="36">
        <v>3</v>
      </c>
      <c r="S58" s="37">
        <v>7</v>
      </c>
      <c r="T58" s="37">
        <v>9</v>
      </c>
      <c r="U58" s="37">
        <v>4</v>
      </c>
      <c r="V58" s="37">
        <v>4</v>
      </c>
      <c r="W58" s="18">
        <f t="shared" si="7"/>
        <v>0</v>
      </c>
      <c r="X58" s="36"/>
      <c r="Y58" s="37"/>
    </row>
    <row r="59" spans="1:25" ht="15.75" customHeight="1" x14ac:dyDescent="0.25">
      <c r="A59" s="13">
        <v>59</v>
      </c>
      <c r="B59" s="14" t="s">
        <v>81</v>
      </c>
      <c r="C59" s="15">
        <f t="shared" si="5"/>
        <v>166</v>
      </c>
      <c r="D59" s="36">
        <v>63</v>
      </c>
      <c r="E59" s="37">
        <v>86</v>
      </c>
      <c r="F59" s="37">
        <v>17</v>
      </c>
      <c r="G59" s="16">
        <f t="shared" si="10"/>
        <v>157</v>
      </c>
      <c r="H59" s="36">
        <v>63</v>
      </c>
      <c r="I59" s="37">
        <v>77</v>
      </c>
      <c r="J59" s="37">
        <v>17</v>
      </c>
      <c r="K59" s="16">
        <f t="shared" si="11"/>
        <v>94.578313253012041</v>
      </c>
      <c r="L59" s="17">
        <f t="shared" si="12"/>
        <v>63</v>
      </c>
      <c r="M59" s="36">
        <v>11</v>
      </c>
      <c r="N59" s="37">
        <v>14</v>
      </c>
      <c r="O59" s="37">
        <v>19</v>
      </c>
      <c r="P59" s="37">
        <v>19</v>
      </c>
      <c r="Q59" s="9">
        <f t="shared" si="9"/>
        <v>77</v>
      </c>
      <c r="R59" s="36">
        <v>15</v>
      </c>
      <c r="S59" s="37">
        <v>16</v>
      </c>
      <c r="T59" s="37">
        <v>17</v>
      </c>
      <c r="U59" s="37">
        <v>13</v>
      </c>
      <c r="V59" s="37">
        <v>16</v>
      </c>
      <c r="W59" s="18">
        <f t="shared" si="7"/>
        <v>17</v>
      </c>
      <c r="X59" s="36">
        <v>9</v>
      </c>
      <c r="Y59" s="37">
        <v>8</v>
      </c>
    </row>
    <row r="60" spans="1:25" ht="16.5" customHeight="1" x14ac:dyDescent="0.25">
      <c r="A60" s="13">
        <v>60</v>
      </c>
      <c r="B60" s="14" t="s">
        <v>82</v>
      </c>
      <c r="C60" s="15">
        <f t="shared" si="5"/>
        <v>198</v>
      </c>
      <c r="D60" s="36">
        <v>71</v>
      </c>
      <c r="E60" s="37">
        <v>112</v>
      </c>
      <c r="F60" s="37">
        <v>15</v>
      </c>
      <c r="G60" s="16">
        <f t="shared" si="10"/>
        <v>183</v>
      </c>
      <c r="H60" s="32">
        <v>72</v>
      </c>
      <c r="I60" s="33">
        <v>98</v>
      </c>
      <c r="J60" s="33">
        <v>13</v>
      </c>
      <c r="K60" s="16">
        <f t="shared" si="11"/>
        <v>92.424242424242422</v>
      </c>
      <c r="L60" s="17">
        <f t="shared" si="12"/>
        <v>72</v>
      </c>
      <c r="M60" s="36">
        <v>19</v>
      </c>
      <c r="N60" s="37">
        <v>18</v>
      </c>
      <c r="O60" s="37">
        <v>21</v>
      </c>
      <c r="P60" s="37">
        <v>14</v>
      </c>
      <c r="Q60" s="9">
        <f t="shared" si="9"/>
        <v>98</v>
      </c>
      <c r="R60" s="36">
        <v>18</v>
      </c>
      <c r="S60" s="37">
        <v>22</v>
      </c>
      <c r="T60" s="37">
        <v>13</v>
      </c>
      <c r="U60" s="37">
        <v>23</v>
      </c>
      <c r="V60" s="37">
        <v>22</v>
      </c>
      <c r="W60" s="18">
        <f t="shared" si="7"/>
        <v>13</v>
      </c>
      <c r="X60" s="36">
        <v>7</v>
      </c>
      <c r="Y60" s="37">
        <v>6</v>
      </c>
    </row>
    <row r="61" spans="1:25" ht="15.75" customHeight="1" x14ac:dyDescent="0.25">
      <c r="A61" s="13">
        <v>61</v>
      </c>
      <c r="B61" s="14" t="s">
        <v>83</v>
      </c>
      <c r="C61" s="15">
        <f t="shared" si="5"/>
        <v>285</v>
      </c>
      <c r="D61" s="36">
        <v>113</v>
      </c>
      <c r="E61" s="37">
        <v>153</v>
      </c>
      <c r="F61" s="37">
        <v>19</v>
      </c>
      <c r="G61" s="16">
        <f t="shared" si="10"/>
        <v>281</v>
      </c>
      <c r="H61" s="36">
        <v>113</v>
      </c>
      <c r="I61" s="37">
        <v>150</v>
      </c>
      <c r="J61" s="37">
        <v>18</v>
      </c>
      <c r="K61" s="16">
        <f t="shared" si="11"/>
        <v>98.596491228070164</v>
      </c>
      <c r="L61" s="17">
        <f t="shared" si="12"/>
        <v>113</v>
      </c>
      <c r="M61" s="32">
        <v>39</v>
      </c>
      <c r="N61" s="33">
        <v>23</v>
      </c>
      <c r="O61" s="33">
        <v>28</v>
      </c>
      <c r="P61" s="33">
        <v>23</v>
      </c>
      <c r="Q61" s="9">
        <f t="shared" si="9"/>
        <v>150</v>
      </c>
      <c r="R61" s="32">
        <v>32</v>
      </c>
      <c r="S61" s="33">
        <v>25</v>
      </c>
      <c r="T61" s="33">
        <v>33</v>
      </c>
      <c r="U61" s="33">
        <v>32</v>
      </c>
      <c r="V61" s="33">
        <v>28</v>
      </c>
      <c r="W61" s="18">
        <f t="shared" si="7"/>
        <v>18</v>
      </c>
      <c r="X61" s="36">
        <v>5</v>
      </c>
      <c r="Y61" s="37">
        <v>13</v>
      </c>
    </row>
    <row r="62" spans="1:25" ht="15.75" customHeight="1" x14ac:dyDescent="0.25">
      <c r="A62" s="13">
        <v>62</v>
      </c>
      <c r="B62" s="14" t="s">
        <v>84</v>
      </c>
      <c r="C62" s="15">
        <f t="shared" si="5"/>
        <v>95</v>
      </c>
      <c r="D62" s="36">
        <v>34</v>
      </c>
      <c r="E62" s="37">
        <v>58</v>
      </c>
      <c r="F62" s="37">
        <v>3</v>
      </c>
      <c r="G62" s="16">
        <f t="shared" si="10"/>
        <v>87</v>
      </c>
      <c r="H62" s="16">
        <f>M62+N62+O62+P62</f>
        <v>34</v>
      </c>
      <c r="I62" s="16">
        <f>R62+S62+T62+U62+V62</f>
        <v>50</v>
      </c>
      <c r="J62" s="16">
        <f>X62+Y62</f>
        <v>3</v>
      </c>
      <c r="K62" s="16">
        <f t="shared" si="11"/>
        <v>91.578947368421055</v>
      </c>
      <c r="L62" s="17">
        <f t="shared" si="12"/>
        <v>34</v>
      </c>
      <c r="M62" s="36">
        <v>6</v>
      </c>
      <c r="N62" s="37">
        <v>9</v>
      </c>
      <c r="O62" s="37">
        <v>9</v>
      </c>
      <c r="P62" s="37">
        <v>10</v>
      </c>
      <c r="Q62" s="9">
        <f t="shared" si="9"/>
        <v>50</v>
      </c>
      <c r="R62" s="36">
        <v>7</v>
      </c>
      <c r="S62" s="37">
        <v>9</v>
      </c>
      <c r="T62" s="37">
        <v>10</v>
      </c>
      <c r="U62" s="37">
        <v>13</v>
      </c>
      <c r="V62" s="37">
        <v>11</v>
      </c>
      <c r="W62" s="18">
        <f t="shared" si="7"/>
        <v>3</v>
      </c>
      <c r="X62" s="36">
        <v>2</v>
      </c>
      <c r="Y62" s="37">
        <v>1</v>
      </c>
    </row>
    <row r="63" spans="1:25" ht="17.25" customHeight="1" x14ac:dyDescent="0.25">
      <c r="A63" s="13">
        <v>63</v>
      </c>
      <c r="B63" s="14" t="s">
        <v>85</v>
      </c>
      <c r="C63" s="15">
        <f t="shared" si="5"/>
        <v>507</v>
      </c>
      <c r="D63" s="36">
        <v>203</v>
      </c>
      <c r="E63" s="37">
        <v>261</v>
      </c>
      <c r="F63" s="37">
        <v>43</v>
      </c>
      <c r="G63" s="16">
        <f t="shared" si="10"/>
        <v>462</v>
      </c>
      <c r="H63" s="36">
        <v>203</v>
      </c>
      <c r="I63" s="37">
        <v>228</v>
      </c>
      <c r="J63" s="37">
        <v>31</v>
      </c>
      <c r="K63" s="16">
        <f t="shared" si="11"/>
        <v>91.124260355029591</v>
      </c>
      <c r="L63" s="17">
        <f t="shared" si="12"/>
        <v>203</v>
      </c>
      <c r="M63" s="36">
        <v>49</v>
      </c>
      <c r="N63" s="37">
        <v>60</v>
      </c>
      <c r="O63" s="37">
        <v>47</v>
      </c>
      <c r="P63" s="37">
        <v>47</v>
      </c>
      <c r="Q63" s="9">
        <f t="shared" si="9"/>
        <v>228</v>
      </c>
      <c r="R63" s="36">
        <v>39</v>
      </c>
      <c r="S63" s="37">
        <v>50</v>
      </c>
      <c r="T63" s="37">
        <v>66</v>
      </c>
      <c r="U63" s="37">
        <v>44</v>
      </c>
      <c r="V63" s="37">
        <v>29</v>
      </c>
      <c r="W63" s="18">
        <f t="shared" si="7"/>
        <v>31</v>
      </c>
      <c r="X63" s="36">
        <v>16</v>
      </c>
      <c r="Y63" s="37">
        <v>15</v>
      </c>
    </row>
    <row r="64" spans="1:25" ht="15.75" customHeight="1" x14ac:dyDescent="0.25">
      <c r="A64" s="13">
        <v>64</v>
      </c>
      <c r="B64" s="14" t="s">
        <v>86</v>
      </c>
      <c r="C64" s="15">
        <f t="shared" si="5"/>
        <v>469</v>
      </c>
      <c r="D64" s="36">
        <v>178</v>
      </c>
      <c r="E64" s="37">
        <v>256</v>
      </c>
      <c r="F64" s="37">
        <v>35</v>
      </c>
      <c r="G64" s="16">
        <f t="shared" si="10"/>
        <v>433</v>
      </c>
      <c r="H64" s="32">
        <v>178</v>
      </c>
      <c r="I64" s="33">
        <v>222</v>
      </c>
      <c r="J64" s="33">
        <v>33</v>
      </c>
      <c r="K64" s="16">
        <f t="shared" si="11"/>
        <v>92.32409381663112</v>
      </c>
      <c r="L64" s="17">
        <f t="shared" si="12"/>
        <v>178</v>
      </c>
      <c r="M64" s="36">
        <v>52</v>
      </c>
      <c r="N64" s="37">
        <v>37</v>
      </c>
      <c r="O64" s="37">
        <v>39</v>
      </c>
      <c r="P64" s="37">
        <v>50</v>
      </c>
      <c r="Q64" s="9">
        <f t="shared" si="9"/>
        <v>222</v>
      </c>
      <c r="R64" s="36">
        <v>56</v>
      </c>
      <c r="S64" s="37">
        <v>42</v>
      </c>
      <c r="T64" s="37">
        <v>41</v>
      </c>
      <c r="U64" s="37">
        <v>30</v>
      </c>
      <c r="V64" s="37">
        <v>53</v>
      </c>
      <c r="W64" s="18">
        <f t="shared" si="7"/>
        <v>33</v>
      </c>
      <c r="X64" s="36">
        <v>17</v>
      </c>
      <c r="Y64" s="37">
        <v>16</v>
      </c>
    </row>
    <row r="65" spans="1:25" ht="15.75" customHeight="1" x14ac:dyDescent="0.25">
      <c r="A65" s="13">
        <v>65</v>
      </c>
      <c r="B65" s="14" t="s">
        <v>87</v>
      </c>
      <c r="C65" s="15">
        <f t="shared" si="5"/>
        <v>43</v>
      </c>
      <c r="D65" s="36">
        <v>16</v>
      </c>
      <c r="E65" s="37">
        <v>27</v>
      </c>
      <c r="F65" s="37">
        <v>0</v>
      </c>
      <c r="G65" s="16">
        <f t="shared" si="10"/>
        <v>39</v>
      </c>
      <c r="H65" s="36">
        <v>16</v>
      </c>
      <c r="I65" s="37">
        <v>23</v>
      </c>
      <c r="J65" s="37">
        <v>0</v>
      </c>
      <c r="K65" s="16">
        <f t="shared" si="11"/>
        <v>90.697674418604649</v>
      </c>
      <c r="L65" s="17">
        <f t="shared" si="12"/>
        <v>16</v>
      </c>
      <c r="M65" s="36">
        <v>3</v>
      </c>
      <c r="N65" s="37">
        <v>3</v>
      </c>
      <c r="O65" s="37">
        <v>6</v>
      </c>
      <c r="P65" s="37">
        <v>4</v>
      </c>
      <c r="Q65" s="9">
        <f t="shared" si="9"/>
        <v>23</v>
      </c>
      <c r="R65" s="36">
        <v>6</v>
      </c>
      <c r="S65" s="37">
        <v>5</v>
      </c>
      <c r="T65" s="37">
        <v>6</v>
      </c>
      <c r="U65" s="37">
        <v>1</v>
      </c>
      <c r="V65" s="37">
        <v>5</v>
      </c>
      <c r="W65" s="18">
        <f t="shared" si="7"/>
        <v>0</v>
      </c>
      <c r="X65" s="36"/>
      <c r="Y65" s="37"/>
    </row>
    <row r="66" spans="1:25" ht="15.75" customHeight="1" x14ac:dyDescent="0.2">
      <c r="A66" s="13">
        <v>67</v>
      </c>
      <c r="B66" s="14" t="s">
        <v>88</v>
      </c>
      <c r="C66" s="15">
        <v>40</v>
      </c>
      <c r="D66" s="16">
        <v>16</v>
      </c>
      <c r="E66" s="16">
        <v>24</v>
      </c>
      <c r="F66" s="16">
        <v>0</v>
      </c>
      <c r="G66" s="16">
        <v>40</v>
      </c>
      <c r="H66" s="16">
        <v>16</v>
      </c>
      <c r="I66" s="16">
        <v>24</v>
      </c>
      <c r="J66" s="16">
        <v>0</v>
      </c>
      <c r="K66" s="16">
        <f t="shared" si="11"/>
        <v>100</v>
      </c>
      <c r="L66" s="17">
        <v>16</v>
      </c>
      <c r="M66" s="16">
        <v>4</v>
      </c>
      <c r="N66" s="16">
        <v>4</v>
      </c>
      <c r="O66" s="16">
        <v>3</v>
      </c>
      <c r="P66" s="16">
        <v>5</v>
      </c>
      <c r="Q66" s="9">
        <v>24</v>
      </c>
      <c r="R66" s="16">
        <v>1</v>
      </c>
      <c r="S66" s="16">
        <v>4</v>
      </c>
      <c r="T66" s="16">
        <v>6</v>
      </c>
      <c r="U66" s="16">
        <v>6</v>
      </c>
      <c r="V66" s="16">
        <v>7</v>
      </c>
      <c r="W66" s="18">
        <f t="shared" si="7"/>
        <v>0</v>
      </c>
      <c r="X66" s="16">
        <v>0</v>
      </c>
      <c r="Y66" s="16">
        <v>0</v>
      </c>
    </row>
    <row r="67" spans="1:25" ht="15.75" customHeight="1" x14ac:dyDescent="0.2">
      <c r="A67" s="13">
        <v>68</v>
      </c>
      <c r="B67" s="14" t="s">
        <v>89</v>
      </c>
      <c r="C67" s="15">
        <v>56</v>
      </c>
      <c r="D67" s="16">
        <v>24</v>
      </c>
      <c r="E67" s="16">
        <v>29</v>
      </c>
      <c r="F67" s="16">
        <v>4</v>
      </c>
      <c r="G67" s="16">
        <v>53</v>
      </c>
      <c r="H67" s="16">
        <v>24</v>
      </c>
      <c r="I67" s="16">
        <v>26</v>
      </c>
      <c r="J67" s="16">
        <v>3</v>
      </c>
      <c r="K67" s="16">
        <f t="shared" si="11"/>
        <v>94.642857142857139</v>
      </c>
      <c r="L67" s="17">
        <f t="shared" si="12"/>
        <v>24</v>
      </c>
      <c r="M67" s="16">
        <v>8</v>
      </c>
      <c r="N67" s="16">
        <v>4</v>
      </c>
      <c r="O67" s="16">
        <v>6</v>
      </c>
      <c r="P67" s="16">
        <v>6</v>
      </c>
      <c r="Q67" s="9">
        <f t="shared" si="9"/>
        <v>25</v>
      </c>
      <c r="R67" s="16">
        <v>3</v>
      </c>
      <c r="S67" s="16">
        <v>9</v>
      </c>
      <c r="T67" s="16">
        <v>2</v>
      </c>
      <c r="U67" s="16">
        <v>6</v>
      </c>
      <c r="V67" s="16">
        <v>5</v>
      </c>
      <c r="W67" s="18">
        <f t="shared" si="7"/>
        <v>3</v>
      </c>
      <c r="X67" s="16">
        <v>2</v>
      </c>
      <c r="Y67" s="16">
        <v>1</v>
      </c>
    </row>
    <row r="68" spans="1:25" ht="17.25" customHeight="1" x14ac:dyDescent="0.2">
      <c r="A68" s="13">
        <v>69</v>
      </c>
      <c r="B68" s="14" t="s">
        <v>90</v>
      </c>
      <c r="C68" s="15">
        <v>207</v>
      </c>
      <c r="D68" s="16">
        <v>86</v>
      </c>
      <c r="E68" s="16">
        <v>113</v>
      </c>
      <c r="F68" s="16">
        <v>8</v>
      </c>
      <c r="G68" s="16">
        <f t="shared" si="10"/>
        <v>161</v>
      </c>
      <c r="H68" s="16">
        <v>65</v>
      </c>
      <c r="I68" s="16">
        <v>90</v>
      </c>
      <c r="J68" s="16">
        <v>6</v>
      </c>
      <c r="K68" s="16">
        <f t="shared" si="11"/>
        <v>77.777777777777786</v>
      </c>
      <c r="L68" s="17">
        <f t="shared" si="12"/>
        <v>65</v>
      </c>
      <c r="M68" s="16">
        <v>18</v>
      </c>
      <c r="N68" s="16">
        <v>15</v>
      </c>
      <c r="O68" s="16">
        <v>10</v>
      </c>
      <c r="P68" s="16">
        <v>22</v>
      </c>
      <c r="Q68" s="9">
        <f t="shared" si="9"/>
        <v>90</v>
      </c>
      <c r="R68" s="16">
        <v>12</v>
      </c>
      <c r="S68" s="16">
        <v>22</v>
      </c>
      <c r="T68" s="16">
        <v>22</v>
      </c>
      <c r="U68" s="16">
        <v>17</v>
      </c>
      <c r="V68" s="16">
        <v>17</v>
      </c>
      <c r="W68" s="18">
        <f t="shared" si="7"/>
        <v>6</v>
      </c>
      <c r="X68" s="16">
        <v>4</v>
      </c>
      <c r="Y68" s="16">
        <v>2</v>
      </c>
    </row>
    <row r="69" spans="1:25" ht="15.75" customHeight="1" x14ac:dyDescent="0.2">
      <c r="A69" s="13">
        <v>70</v>
      </c>
      <c r="B69" s="14" t="s">
        <v>91</v>
      </c>
      <c r="C69" s="15">
        <f t="shared" si="5"/>
        <v>124</v>
      </c>
      <c r="D69" s="16">
        <v>41</v>
      </c>
      <c r="E69" s="16">
        <v>82</v>
      </c>
      <c r="F69" s="16">
        <v>1</v>
      </c>
      <c r="G69" s="16">
        <f t="shared" si="10"/>
        <v>118</v>
      </c>
      <c r="H69" s="16">
        <v>41</v>
      </c>
      <c r="I69" s="16">
        <v>76</v>
      </c>
      <c r="J69" s="16">
        <v>1</v>
      </c>
      <c r="K69" s="16">
        <f t="shared" si="11"/>
        <v>95.161290322580655</v>
      </c>
      <c r="L69" s="17">
        <f t="shared" si="12"/>
        <v>41</v>
      </c>
      <c r="M69" s="16">
        <v>16</v>
      </c>
      <c r="N69" s="16">
        <v>12</v>
      </c>
      <c r="O69" s="16">
        <v>4</v>
      </c>
      <c r="P69" s="16">
        <v>9</v>
      </c>
      <c r="Q69" s="9">
        <f t="shared" si="9"/>
        <v>76</v>
      </c>
      <c r="R69" s="16">
        <v>19</v>
      </c>
      <c r="S69" s="16">
        <v>9</v>
      </c>
      <c r="T69" s="16">
        <v>13</v>
      </c>
      <c r="U69" s="16">
        <v>18</v>
      </c>
      <c r="V69" s="16">
        <v>17</v>
      </c>
      <c r="W69" s="18">
        <f t="shared" si="7"/>
        <v>1</v>
      </c>
      <c r="X69" s="16">
        <v>1</v>
      </c>
      <c r="Y69" s="16"/>
    </row>
    <row r="70" spans="1:25" ht="15.75" customHeight="1" x14ac:dyDescent="0.2">
      <c r="A70" s="13">
        <v>71</v>
      </c>
      <c r="B70" s="14" t="s">
        <v>101</v>
      </c>
      <c r="C70" s="15">
        <v>55</v>
      </c>
      <c r="D70" s="16">
        <v>26</v>
      </c>
      <c r="E70" s="16">
        <v>29</v>
      </c>
      <c r="F70" s="16">
        <v>0</v>
      </c>
      <c r="G70" s="16">
        <v>54</v>
      </c>
      <c r="H70" s="16">
        <v>26</v>
      </c>
      <c r="I70" s="16">
        <v>28</v>
      </c>
      <c r="J70" s="16">
        <v>0</v>
      </c>
      <c r="K70" s="16">
        <f t="shared" si="11"/>
        <v>98.181818181818187</v>
      </c>
      <c r="L70" s="17">
        <v>26</v>
      </c>
      <c r="M70" s="16">
        <v>10</v>
      </c>
      <c r="N70" s="16">
        <v>4</v>
      </c>
      <c r="O70" s="16">
        <v>8</v>
      </c>
      <c r="P70" s="16">
        <v>4</v>
      </c>
      <c r="Q70" s="9">
        <v>28</v>
      </c>
      <c r="R70" s="16">
        <v>9</v>
      </c>
      <c r="S70" s="16">
        <v>4</v>
      </c>
      <c r="T70" s="16">
        <v>6</v>
      </c>
      <c r="U70" s="16">
        <v>5</v>
      </c>
      <c r="V70" s="16">
        <v>4</v>
      </c>
      <c r="W70" s="18">
        <f t="shared" si="7"/>
        <v>0</v>
      </c>
      <c r="X70" s="16"/>
      <c r="Y70" s="16"/>
    </row>
    <row r="71" spans="1:25" ht="15.75" customHeight="1" x14ac:dyDescent="0.2">
      <c r="A71" s="13">
        <v>72</v>
      </c>
      <c r="B71" s="14" t="s">
        <v>93</v>
      </c>
      <c r="C71" s="15">
        <v>90</v>
      </c>
      <c r="D71" s="16">
        <v>33</v>
      </c>
      <c r="E71" s="16">
        <v>54</v>
      </c>
      <c r="F71" s="16">
        <v>3</v>
      </c>
      <c r="G71" s="16">
        <v>66</v>
      </c>
      <c r="H71" s="16">
        <v>33</v>
      </c>
      <c r="I71" s="16">
        <v>33</v>
      </c>
      <c r="J71" s="16">
        <v>0</v>
      </c>
      <c r="K71" s="16">
        <f t="shared" si="11"/>
        <v>73.333333333333329</v>
      </c>
      <c r="L71" s="17">
        <v>33</v>
      </c>
      <c r="M71" s="16">
        <v>7</v>
      </c>
      <c r="N71" s="16">
        <v>9</v>
      </c>
      <c r="O71" s="16">
        <v>5</v>
      </c>
      <c r="P71" s="16">
        <v>12</v>
      </c>
      <c r="Q71" s="9">
        <v>33</v>
      </c>
      <c r="R71" s="16">
        <v>9</v>
      </c>
      <c r="S71" s="16">
        <v>5</v>
      </c>
      <c r="T71" s="16">
        <v>10</v>
      </c>
      <c r="U71" s="16">
        <v>5</v>
      </c>
      <c r="V71" s="16">
        <v>4</v>
      </c>
      <c r="W71" s="18">
        <f t="shared" si="7"/>
        <v>0</v>
      </c>
      <c r="X71" s="16">
        <v>0</v>
      </c>
      <c r="Y71" s="16"/>
    </row>
    <row r="72" spans="1:25" ht="15.75" customHeight="1" x14ac:dyDescent="0.2">
      <c r="A72" s="13">
        <v>73</v>
      </c>
      <c r="B72" s="14" t="s">
        <v>102</v>
      </c>
      <c r="C72" s="15">
        <v>42</v>
      </c>
      <c r="D72" s="16">
        <v>21</v>
      </c>
      <c r="E72" s="16">
        <v>21</v>
      </c>
      <c r="F72" s="16">
        <v>0</v>
      </c>
      <c r="G72" s="16">
        <v>28</v>
      </c>
      <c r="H72" s="16">
        <v>21</v>
      </c>
      <c r="I72" s="16">
        <v>7</v>
      </c>
      <c r="J72" s="16">
        <v>0</v>
      </c>
      <c r="K72" s="16">
        <f t="shared" si="11"/>
        <v>66.666666666666657</v>
      </c>
      <c r="L72" s="17">
        <f t="shared" si="12"/>
        <v>21</v>
      </c>
      <c r="M72" s="16">
        <v>6</v>
      </c>
      <c r="N72" s="16">
        <v>5</v>
      </c>
      <c r="O72" s="16">
        <v>3</v>
      </c>
      <c r="P72" s="16">
        <v>7</v>
      </c>
      <c r="Q72" s="9">
        <f t="shared" si="9"/>
        <v>7</v>
      </c>
      <c r="R72" s="16">
        <v>2</v>
      </c>
      <c r="S72" s="16">
        <v>2</v>
      </c>
      <c r="T72" s="16">
        <v>0</v>
      </c>
      <c r="U72" s="16">
        <v>3</v>
      </c>
      <c r="V72" s="16">
        <v>0</v>
      </c>
      <c r="W72" s="18">
        <f t="shared" si="7"/>
        <v>0</v>
      </c>
      <c r="X72" s="16"/>
      <c r="Y72" s="16"/>
    </row>
    <row r="73" spans="1:25" ht="15.75" customHeight="1" x14ac:dyDescent="0.2">
      <c r="A73" s="13">
        <v>74</v>
      </c>
      <c r="B73" s="14" t="s">
        <v>95</v>
      </c>
      <c r="C73" s="15">
        <f t="shared" si="5"/>
        <v>65</v>
      </c>
      <c r="D73" s="16">
        <v>22</v>
      </c>
      <c r="E73" s="16">
        <v>43</v>
      </c>
      <c r="F73" s="16">
        <v>0</v>
      </c>
      <c r="G73" s="16">
        <f t="shared" si="10"/>
        <v>62</v>
      </c>
      <c r="H73" s="16">
        <v>22</v>
      </c>
      <c r="I73" s="16">
        <v>40</v>
      </c>
      <c r="J73" s="16"/>
      <c r="K73" s="16">
        <f t="shared" si="11"/>
        <v>95.384615384615387</v>
      </c>
      <c r="L73" s="17">
        <f t="shared" si="12"/>
        <v>22</v>
      </c>
      <c r="M73" s="16">
        <v>9</v>
      </c>
      <c r="N73" s="16">
        <v>13</v>
      </c>
      <c r="O73" s="16"/>
      <c r="P73" s="16"/>
      <c r="Q73" s="9">
        <f t="shared" si="9"/>
        <v>40</v>
      </c>
      <c r="R73" s="16">
        <v>8</v>
      </c>
      <c r="S73" s="16">
        <v>11</v>
      </c>
      <c r="T73" s="16">
        <v>0</v>
      </c>
      <c r="U73" s="16">
        <v>12</v>
      </c>
      <c r="V73" s="16">
        <v>9</v>
      </c>
      <c r="W73" s="18">
        <f t="shared" si="7"/>
        <v>0</v>
      </c>
      <c r="X73" s="16"/>
      <c r="Y73" s="16"/>
    </row>
    <row r="74" spans="1:25" ht="15.75" customHeight="1" x14ac:dyDescent="0.2">
      <c r="A74" s="13">
        <v>75</v>
      </c>
      <c r="B74" s="14" t="s">
        <v>96</v>
      </c>
      <c r="C74" s="15">
        <v>467</v>
      </c>
      <c r="D74" s="16">
        <v>148</v>
      </c>
      <c r="E74" s="16">
        <v>282</v>
      </c>
      <c r="F74" s="16">
        <v>34</v>
      </c>
      <c r="G74" s="16">
        <v>363</v>
      </c>
      <c r="H74" s="16">
        <v>148</v>
      </c>
      <c r="I74" s="16">
        <v>192</v>
      </c>
      <c r="J74" s="16">
        <v>23</v>
      </c>
      <c r="K74" s="16">
        <f t="shared" si="11"/>
        <v>77.730192719486084</v>
      </c>
      <c r="L74" s="17">
        <f t="shared" si="12"/>
        <v>148</v>
      </c>
      <c r="M74" s="16">
        <v>36</v>
      </c>
      <c r="N74" s="16">
        <v>34</v>
      </c>
      <c r="O74" s="16">
        <v>40</v>
      </c>
      <c r="P74" s="16">
        <v>38</v>
      </c>
      <c r="Q74" s="9">
        <f t="shared" si="9"/>
        <v>192</v>
      </c>
      <c r="R74" s="16">
        <v>49</v>
      </c>
      <c r="S74" s="16">
        <v>46</v>
      </c>
      <c r="T74" s="16">
        <v>34</v>
      </c>
      <c r="U74" s="16">
        <v>32</v>
      </c>
      <c r="V74" s="16">
        <v>31</v>
      </c>
      <c r="W74" s="18">
        <f t="shared" si="7"/>
        <v>23</v>
      </c>
      <c r="X74" s="16">
        <v>13</v>
      </c>
      <c r="Y74" s="16">
        <v>10</v>
      </c>
    </row>
    <row r="75" spans="1:25" ht="15.75" customHeight="1" x14ac:dyDescent="0.2">
      <c r="A75" s="38">
        <v>76</v>
      </c>
      <c r="B75" s="14" t="s">
        <v>97</v>
      </c>
      <c r="C75" s="15">
        <f t="shared" ref="C75" si="13">D75+E75+F75</f>
        <v>84</v>
      </c>
      <c r="D75" s="39">
        <v>84</v>
      </c>
      <c r="E75" s="39">
        <v>0</v>
      </c>
      <c r="F75" s="39">
        <v>0</v>
      </c>
      <c r="G75" s="16">
        <f t="shared" si="10"/>
        <v>0</v>
      </c>
      <c r="H75" s="16"/>
      <c r="I75" s="16"/>
      <c r="J75" s="16"/>
      <c r="K75" s="16">
        <f t="shared" si="11"/>
        <v>0</v>
      </c>
      <c r="L75" s="17">
        <f t="shared" si="12"/>
        <v>84</v>
      </c>
      <c r="M75" s="39">
        <v>26</v>
      </c>
      <c r="N75" s="39">
        <v>20</v>
      </c>
      <c r="O75" s="39">
        <v>21</v>
      </c>
      <c r="P75" s="39">
        <v>17</v>
      </c>
      <c r="Q75" s="9">
        <f t="shared" si="9"/>
        <v>0</v>
      </c>
      <c r="R75" s="39"/>
      <c r="S75" s="39"/>
      <c r="T75" s="39"/>
      <c r="U75" s="39"/>
      <c r="V75" s="39"/>
      <c r="W75" s="18">
        <f t="shared" ref="W75:W76" si="14">X75+Y75</f>
        <v>0</v>
      </c>
      <c r="X75" s="39"/>
      <c r="Y75" s="39"/>
    </row>
    <row r="76" spans="1:25" ht="15.75" customHeight="1" x14ac:dyDescent="0.25">
      <c r="C76" s="40"/>
      <c r="H76" s="16">
        <f>M76+N76+O76+P76</f>
        <v>0</v>
      </c>
      <c r="I76" s="16">
        <f>R76+S76+T76+U76+V76</f>
        <v>0</v>
      </c>
      <c r="J76" s="16">
        <f>X76+Y76</f>
        <v>0</v>
      </c>
      <c r="K76" s="16" t="e">
        <f t="shared" si="11"/>
        <v>#DIV/0!</v>
      </c>
      <c r="L76" s="17">
        <f t="shared" si="12"/>
        <v>0</v>
      </c>
      <c r="Q76" s="9">
        <f t="shared" ref="Q76" si="15">R76+S76+T76+U76+V76</f>
        <v>0</v>
      </c>
      <c r="W76" s="18">
        <f t="shared" si="14"/>
        <v>0</v>
      </c>
    </row>
    <row r="77" spans="1:25" ht="15.75" customHeight="1" x14ac:dyDescent="0.25">
      <c r="C77" s="40"/>
      <c r="D77" s="41"/>
      <c r="E77" s="41"/>
      <c r="F77" s="41"/>
      <c r="G77" s="41"/>
      <c r="H77" s="41"/>
      <c r="I77" s="41"/>
      <c r="J77" s="41"/>
      <c r="K77" s="41"/>
      <c r="L77" s="40"/>
      <c r="Q77" s="40"/>
      <c r="W77" s="40"/>
    </row>
    <row r="78" spans="1:25" ht="15.75" customHeight="1" x14ac:dyDescent="0.25">
      <c r="C78" s="40"/>
      <c r="L78" s="40"/>
      <c r="Q78" s="40"/>
      <c r="W78" s="40"/>
    </row>
    <row r="79" spans="1:25" ht="15.75" customHeight="1" x14ac:dyDescent="0.25">
      <c r="C79" s="40"/>
      <c r="L79" s="40"/>
      <c r="Q79" s="40"/>
      <c r="W79" s="40"/>
    </row>
    <row r="80" spans="1:25" ht="15.75" customHeight="1" x14ac:dyDescent="0.25">
      <c r="C80" s="40"/>
      <c r="L80" s="40"/>
      <c r="Q80" s="40"/>
      <c r="W80" s="40"/>
    </row>
    <row r="81" spans="3:23" ht="15.75" customHeight="1" x14ac:dyDescent="0.25">
      <c r="C81" s="40"/>
      <c r="L81" s="40"/>
      <c r="Q81" s="40"/>
      <c r="W81" s="40"/>
    </row>
    <row r="82" spans="3:23" ht="15.75" customHeight="1" x14ac:dyDescent="0.25">
      <c r="C82" s="40"/>
      <c r="L82" s="40"/>
      <c r="Q82" s="40"/>
      <c r="W82" s="40"/>
    </row>
    <row r="83" spans="3:23" ht="15.75" customHeight="1" x14ac:dyDescent="0.25">
      <c r="C83" s="40"/>
      <c r="L83" s="40"/>
      <c r="Q83" s="40"/>
      <c r="W83" s="40"/>
    </row>
    <row r="84" spans="3:23" ht="15.75" customHeight="1" x14ac:dyDescent="0.25">
      <c r="C84" s="40"/>
      <c r="L84" s="40"/>
      <c r="Q84" s="40"/>
      <c r="W84" s="40"/>
    </row>
    <row r="85" spans="3:23" ht="15.75" customHeight="1" x14ac:dyDescent="0.25">
      <c r="C85" s="40"/>
      <c r="L85" s="40"/>
      <c r="Q85" s="40"/>
      <c r="W85" s="40"/>
    </row>
    <row r="86" spans="3:23" ht="15.75" customHeight="1" x14ac:dyDescent="0.25">
      <c r="C86" s="40"/>
      <c r="L86" s="40"/>
      <c r="Q86" s="40"/>
      <c r="W86" s="40"/>
    </row>
    <row r="87" spans="3:23" ht="15.75" customHeight="1" x14ac:dyDescent="0.25">
      <c r="C87" s="40"/>
      <c r="L87" s="40"/>
      <c r="Q87" s="40"/>
      <c r="W87" s="40"/>
    </row>
    <row r="88" spans="3:23" ht="15.75" customHeight="1" x14ac:dyDescent="0.25">
      <c r="C88" s="40"/>
      <c r="L88" s="40"/>
      <c r="Q88" s="40"/>
      <c r="W88" s="40"/>
    </row>
    <row r="89" spans="3:23" ht="15.75" customHeight="1" x14ac:dyDescent="0.25">
      <c r="C89" s="40"/>
      <c r="L89" s="40"/>
      <c r="Q89" s="40"/>
      <c r="W89" s="40"/>
    </row>
    <row r="90" spans="3:23" ht="15.75" customHeight="1" x14ac:dyDescent="0.25">
      <c r="C90" s="40"/>
      <c r="L90" s="40"/>
      <c r="Q90" s="40"/>
      <c r="W90" s="40"/>
    </row>
    <row r="91" spans="3:23" ht="15.75" customHeight="1" x14ac:dyDescent="0.25">
      <c r="C91" s="40"/>
      <c r="L91" s="40"/>
      <c r="Q91" s="40"/>
      <c r="W91" s="40"/>
    </row>
    <row r="92" spans="3:23" ht="15.75" customHeight="1" x14ac:dyDescent="0.25">
      <c r="C92" s="40"/>
      <c r="L92" s="40"/>
      <c r="Q92" s="40"/>
      <c r="W92" s="40"/>
    </row>
    <row r="93" spans="3:23" ht="15.75" customHeight="1" x14ac:dyDescent="0.25">
      <c r="C93" s="40"/>
      <c r="L93" s="40"/>
      <c r="Q93" s="40"/>
      <c r="W93" s="40"/>
    </row>
    <row r="94" spans="3:23" ht="15.75" customHeight="1" x14ac:dyDescent="0.25">
      <c r="C94" s="40"/>
      <c r="L94" s="40"/>
      <c r="Q94" s="40"/>
      <c r="W94" s="40"/>
    </row>
    <row r="95" spans="3:23" ht="15.75" customHeight="1" x14ac:dyDescent="0.25">
      <c r="C95" s="40"/>
      <c r="L95" s="40"/>
      <c r="Q95" s="40"/>
      <c r="W95" s="40"/>
    </row>
    <row r="96" spans="3:23" ht="15.75" customHeight="1" x14ac:dyDescent="0.25">
      <c r="C96" s="40"/>
      <c r="L96" s="40"/>
      <c r="Q96" s="40"/>
      <c r="W96" s="40"/>
    </row>
    <row r="97" spans="3:23" ht="15.75" customHeight="1" x14ac:dyDescent="0.25">
      <c r="C97" s="40"/>
      <c r="L97" s="40"/>
      <c r="Q97" s="40"/>
      <c r="W97" s="40"/>
    </row>
    <row r="98" spans="3:23" ht="15.75" customHeight="1" x14ac:dyDescent="0.25">
      <c r="C98" s="40"/>
      <c r="L98" s="40"/>
      <c r="Q98" s="40"/>
      <c r="W98" s="40"/>
    </row>
    <row r="99" spans="3:23" ht="15.75" customHeight="1" x14ac:dyDescent="0.25">
      <c r="C99" s="40"/>
      <c r="L99" s="40"/>
      <c r="Q99" s="40"/>
      <c r="W99" s="40"/>
    </row>
    <row r="100" spans="3:23" ht="15.75" customHeight="1" x14ac:dyDescent="0.25">
      <c r="C100" s="40"/>
      <c r="L100" s="40"/>
      <c r="Q100" s="40"/>
      <c r="W100" s="40"/>
    </row>
    <row r="101" spans="3:23" ht="15.75" customHeight="1" x14ac:dyDescent="0.25">
      <c r="C101" s="40"/>
      <c r="L101" s="40"/>
      <c r="Q101" s="40"/>
      <c r="W101" s="40"/>
    </row>
    <row r="102" spans="3:23" ht="15.75" customHeight="1" x14ac:dyDescent="0.25">
      <c r="C102" s="40"/>
      <c r="L102" s="40"/>
      <c r="Q102" s="40"/>
      <c r="W102" s="40"/>
    </row>
    <row r="103" spans="3:23" ht="15.75" customHeight="1" x14ac:dyDescent="0.25">
      <c r="C103" s="40"/>
      <c r="L103" s="40"/>
      <c r="Q103" s="40"/>
      <c r="W103" s="40"/>
    </row>
    <row r="104" spans="3:23" ht="15.75" customHeight="1" x14ac:dyDescent="0.25">
      <c r="C104" s="40"/>
      <c r="L104" s="40"/>
      <c r="Q104" s="40"/>
      <c r="W104" s="40"/>
    </row>
    <row r="105" spans="3:23" ht="15.75" customHeight="1" x14ac:dyDescent="0.25">
      <c r="C105" s="40"/>
      <c r="L105" s="40"/>
      <c r="Q105" s="40"/>
      <c r="W105" s="40"/>
    </row>
    <row r="106" spans="3:23" ht="15.75" customHeight="1" x14ac:dyDescent="0.25">
      <c r="C106" s="40"/>
      <c r="L106" s="40"/>
      <c r="Q106" s="40"/>
      <c r="W106" s="40"/>
    </row>
    <row r="107" spans="3:23" ht="15.75" customHeight="1" x14ac:dyDescent="0.25">
      <c r="C107" s="40"/>
      <c r="L107" s="40"/>
      <c r="Q107" s="40"/>
      <c r="W107" s="40"/>
    </row>
    <row r="108" spans="3:23" ht="15.75" customHeight="1" x14ac:dyDescent="0.25">
      <c r="C108" s="40"/>
      <c r="L108" s="40"/>
      <c r="Q108" s="40"/>
      <c r="W108" s="40"/>
    </row>
    <row r="109" spans="3:23" ht="15.75" customHeight="1" x14ac:dyDescent="0.25">
      <c r="C109" s="40"/>
      <c r="L109" s="40"/>
      <c r="Q109" s="40"/>
      <c r="W109" s="40"/>
    </row>
    <row r="110" spans="3:23" ht="15.75" customHeight="1" x14ac:dyDescent="0.25">
      <c r="C110" s="40"/>
      <c r="L110" s="40"/>
      <c r="Q110" s="40"/>
      <c r="W110" s="40"/>
    </row>
    <row r="111" spans="3:23" ht="15.75" customHeight="1" x14ac:dyDescent="0.25">
      <c r="C111" s="40"/>
      <c r="L111" s="40"/>
      <c r="Q111" s="40"/>
      <c r="W111" s="40"/>
    </row>
    <row r="112" spans="3:23" ht="15.75" customHeight="1" x14ac:dyDescent="0.25">
      <c r="C112" s="40"/>
      <c r="L112" s="40"/>
      <c r="Q112" s="40"/>
      <c r="W112" s="40"/>
    </row>
    <row r="113" spans="3:23" ht="15.75" customHeight="1" x14ac:dyDescent="0.25">
      <c r="C113" s="40"/>
      <c r="L113" s="40"/>
      <c r="Q113" s="40"/>
      <c r="W113" s="40"/>
    </row>
    <row r="114" spans="3:23" ht="15.75" customHeight="1" x14ac:dyDescent="0.25">
      <c r="C114" s="40"/>
      <c r="L114" s="40"/>
      <c r="Q114" s="40"/>
      <c r="W114" s="40"/>
    </row>
    <row r="115" spans="3:23" ht="15.75" customHeight="1" x14ac:dyDescent="0.25">
      <c r="C115" s="40"/>
      <c r="L115" s="40"/>
      <c r="Q115" s="40"/>
      <c r="W115" s="40"/>
    </row>
    <row r="116" spans="3:23" ht="15.75" customHeight="1" x14ac:dyDescent="0.25">
      <c r="C116" s="40"/>
      <c r="L116" s="40"/>
      <c r="Q116" s="40"/>
      <c r="W116" s="40"/>
    </row>
    <row r="117" spans="3:23" ht="15.75" customHeight="1" x14ac:dyDescent="0.25">
      <c r="C117" s="40"/>
      <c r="L117" s="40"/>
      <c r="Q117" s="40"/>
      <c r="W117" s="40"/>
    </row>
    <row r="118" spans="3:23" ht="15.75" customHeight="1" x14ac:dyDescent="0.25">
      <c r="C118" s="40"/>
      <c r="L118" s="40"/>
      <c r="Q118" s="40"/>
      <c r="W118" s="40"/>
    </row>
    <row r="119" spans="3:23" ht="15.75" customHeight="1" x14ac:dyDescent="0.25">
      <c r="C119" s="40"/>
      <c r="L119" s="40"/>
      <c r="Q119" s="40"/>
      <c r="W119" s="40"/>
    </row>
    <row r="120" spans="3:23" ht="15.75" customHeight="1" x14ac:dyDescent="0.25">
      <c r="C120" s="40"/>
      <c r="L120" s="40"/>
      <c r="Q120" s="40"/>
      <c r="W120" s="40"/>
    </row>
    <row r="121" spans="3:23" ht="15.75" customHeight="1" x14ac:dyDescent="0.25">
      <c r="C121" s="40"/>
      <c r="L121" s="40"/>
      <c r="Q121" s="40"/>
      <c r="W121" s="40"/>
    </row>
    <row r="122" spans="3:23" ht="15.75" customHeight="1" x14ac:dyDescent="0.25">
      <c r="C122" s="40"/>
      <c r="L122" s="40"/>
      <c r="Q122" s="40"/>
      <c r="W122" s="40"/>
    </row>
    <row r="123" spans="3:23" ht="15.75" customHeight="1" x14ac:dyDescent="0.25">
      <c r="C123" s="40"/>
      <c r="L123" s="40"/>
      <c r="Q123" s="40"/>
      <c r="W123" s="40"/>
    </row>
    <row r="124" spans="3:23" ht="15.75" customHeight="1" x14ac:dyDescent="0.25">
      <c r="C124" s="40"/>
      <c r="L124" s="40"/>
      <c r="Q124" s="40"/>
      <c r="W124" s="40"/>
    </row>
    <row r="125" spans="3:23" ht="15.75" customHeight="1" x14ac:dyDescent="0.25">
      <c r="C125" s="40"/>
      <c r="L125" s="40"/>
      <c r="Q125" s="40"/>
      <c r="W125" s="40"/>
    </row>
    <row r="126" spans="3:23" ht="15.75" customHeight="1" x14ac:dyDescent="0.25">
      <c r="C126" s="40"/>
      <c r="L126" s="40"/>
      <c r="Q126" s="40"/>
      <c r="W126" s="40"/>
    </row>
    <row r="127" spans="3:23" ht="15.75" customHeight="1" x14ac:dyDescent="0.25">
      <c r="C127" s="40"/>
      <c r="L127" s="40"/>
      <c r="Q127" s="40"/>
      <c r="W127" s="40"/>
    </row>
    <row r="128" spans="3:23" ht="15.75" customHeight="1" x14ac:dyDescent="0.25">
      <c r="C128" s="40"/>
      <c r="L128" s="40"/>
      <c r="Q128" s="40"/>
      <c r="W128" s="40"/>
    </row>
    <row r="129" spans="3:23" ht="15.75" customHeight="1" x14ac:dyDescent="0.25">
      <c r="C129" s="40"/>
      <c r="L129" s="40"/>
      <c r="Q129" s="40"/>
      <c r="W129" s="40"/>
    </row>
    <row r="130" spans="3:23" ht="15.75" customHeight="1" x14ac:dyDescent="0.25">
      <c r="C130" s="40"/>
      <c r="L130" s="40"/>
      <c r="Q130" s="40"/>
      <c r="W130" s="40"/>
    </row>
    <row r="131" spans="3:23" ht="15.75" customHeight="1" x14ac:dyDescent="0.25">
      <c r="C131" s="40"/>
      <c r="L131" s="40"/>
      <c r="Q131" s="40"/>
      <c r="W131" s="40"/>
    </row>
    <row r="132" spans="3:23" ht="15.75" customHeight="1" x14ac:dyDescent="0.25">
      <c r="C132" s="40"/>
      <c r="L132" s="40"/>
      <c r="Q132" s="40"/>
      <c r="W132" s="40"/>
    </row>
    <row r="133" spans="3:23" ht="15.75" customHeight="1" x14ac:dyDescent="0.25">
      <c r="C133" s="40"/>
      <c r="L133" s="40"/>
      <c r="Q133" s="40"/>
      <c r="W133" s="40"/>
    </row>
    <row r="134" spans="3:23" ht="15.75" customHeight="1" x14ac:dyDescent="0.25">
      <c r="C134" s="40"/>
      <c r="L134" s="40"/>
      <c r="Q134" s="40"/>
      <c r="W134" s="40"/>
    </row>
    <row r="135" spans="3:23" ht="15.75" customHeight="1" x14ac:dyDescent="0.25">
      <c r="C135" s="40"/>
      <c r="L135" s="40"/>
      <c r="Q135" s="40"/>
      <c r="W135" s="40"/>
    </row>
    <row r="136" spans="3:23" ht="15.75" customHeight="1" x14ac:dyDescent="0.25">
      <c r="C136" s="40"/>
      <c r="L136" s="40"/>
      <c r="Q136" s="40"/>
      <c r="W136" s="40"/>
    </row>
    <row r="137" spans="3:23" ht="15.75" customHeight="1" x14ac:dyDescent="0.25">
      <c r="C137" s="40"/>
      <c r="L137" s="40"/>
      <c r="Q137" s="40"/>
      <c r="W137" s="40"/>
    </row>
    <row r="138" spans="3:23" ht="15.75" customHeight="1" x14ac:dyDescent="0.25">
      <c r="C138" s="40"/>
      <c r="L138" s="40"/>
      <c r="Q138" s="40"/>
      <c r="W138" s="40"/>
    </row>
    <row r="139" spans="3:23" ht="15.75" customHeight="1" x14ac:dyDescent="0.25">
      <c r="C139" s="40"/>
      <c r="L139" s="40"/>
      <c r="Q139" s="40"/>
      <c r="W139" s="40"/>
    </row>
    <row r="140" spans="3:23" ht="15.75" customHeight="1" x14ac:dyDescent="0.25">
      <c r="C140" s="40"/>
      <c r="L140" s="40"/>
      <c r="Q140" s="40"/>
      <c r="W140" s="40"/>
    </row>
    <row r="141" spans="3:23" ht="15.75" customHeight="1" x14ac:dyDescent="0.25">
      <c r="C141" s="40"/>
      <c r="L141" s="40"/>
      <c r="Q141" s="40"/>
      <c r="W141" s="40"/>
    </row>
    <row r="142" spans="3:23" ht="15.75" customHeight="1" x14ac:dyDescent="0.25">
      <c r="C142" s="40"/>
      <c r="L142" s="40"/>
      <c r="Q142" s="40"/>
      <c r="W142" s="40"/>
    </row>
    <row r="143" spans="3:23" ht="15.75" customHeight="1" x14ac:dyDescent="0.25">
      <c r="C143" s="40"/>
      <c r="L143" s="40"/>
      <c r="Q143" s="40"/>
      <c r="W143" s="40"/>
    </row>
    <row r="144" spans="3:23" ht="15.75" customHeight="1" x14ac:dyDescent="0.25">
      <c r="C144" s="40"/>
      <c r="L144" s="40"/>
      <c r="Q144" s="40"/>
      <c r="W144" s="40"/>
    </row>
    <row r="145" spans="3:23" ht="15.75" customHeight="1" x14ac:dyDescent="0.25">
      <c r="C145" s="40"/>
      <c r="L145" s="40"/>
      <c r="Q145" s="40"/>
      <c r="W145" s="40"/>
    </row>
    <row r="146" spans="3:23" ht="15.75" customHeight="1" x14ac:dyDescent="0.25">
      <c r="C146" s="40"/>
      <c r="L146" s="40"/>
      <c r="Q146" s="40"/>
      <c r="W146" s="40"/>
    </row>
    <row r="147" spans="3:23" ht="15.75" customHeight="1" x14ac:dyDescent="0.25">
      <c r="C147" s="40"/>
      <c r="L147" s="40"/>
      <c r="Q147" s="40"/>
      <c r="W147" s="40"/>
    </row>
    <row r="148" spans="3:23" ht="15.75" customHeight="1" x14ac:dyDescent="0.25">
      <c r="C148" s="40"/>
      <c r="L148" s="40"/>
      <c r="Q148" s="40"/>
      <c r="W148" s="40"/>
    </row>
    <row r="149" spans="3:23" ht="15.75" customHeight="1" x14ac:dyDescent="0.25">
      <c r="C149" s="40"/>
      <c r="L149" s="40"/>
      <c r="Q149" s="40"/>
      <c r="W149" s="40"/>
    </row>
    <row r="150" spans="3:23" ht="15.75" customHeight="1" x14ac:dyDescent="0.25">
      <c r="C150" s="40"/>
      <c r="L150" s="40"/>
      <c r="Q150" s="40"/>
      <c r="W150" s="40"/>
    </row>
    <row r="151" spans="3:23" ht="15.75" customHeight="1" x14ac:dyDescent="0.25">
      <c r="C151" s="40"/>
      <c r="L151" s="40"/>
      <c r="Q151" s="40"/>
      <c r="W151" s="40"/>
    </row>
    <row r="152" spans="3:23" ht="15.75" customHeight="1" x14ac:dyDescent="0.25">
      <c r="C152" s="40"/>
      <c r="L152" s="40"/>
      <c r="Q152" s="40"/>
      <c r="W152" s="40"/>
    </row>
    <row r="153" spans="3:23" ht="15.75" customHeight="1" x14ac:dyDescent="0.25">
      <c r="C153" s="40"/>
      <c r="L153" s="40"/>
      <c r="Q153" s="40"/>
      <c r="W153" s="40"/>
    </row>
    <row r="154" spans="3:23" ht="15.75" customHeight="1" x14ac:dyDescent="0.25">
      <c r="C154" s="40"/>
      <c r="L154" s="40"/>
      <c r="Q154" s="40"/>
      <c r="W154" s="40"/>
    </row>
    <row r="155" spans="3:23" ht="15.75" customHeight="1" x14ac:dyDescent="0.25">
      <c r="C155" s="40"/>
      <c r="L155" s="40"/>
      <c r="Q155" s="40"/>
      <c r="W155" s="40"/>
    </row>
    <row r="156" spans="3:23" ht="15.75" customHeight="1" x14ac:dyDescent="0.25">
      <c r="C156" s="40"/>
      <c r="L156" s="40"/>
      <c r="Q156" s="40"/>
      <c r="W156" s="40"/>
    </row>
    <row r="157" spans="3:23" ht="15.75" customHeight="1" x14ac:dyDescent="0.25">
      <c r="C157" s="40"/>
      <c r="L157" s="40"/>
      <c r="Q157" s="40"/>
      <c r="W157" s="40"/>
    </row>
    <row r="158" spans="3:23" ht="15.75" customHeight="1" x14ac:dyDescent="0.25">
      <c r="C158" s="40"/>
      <c r="L158" s="40"/>
      <c r="Q158" s="40"/>
      <c r="W158" s="40"/>
    </row>
    <row r="159" spans="3:23" ht="15.75" customHeight="1" x14ac:dyDescent="0.25">
      <c r="C159" s="40"/>
      <c r="L159" s="40"/>
      <c r="Q159" s="40"/>
      <c r="W159" s="40"/>
    </row>
    <row r="160" spans="3:23" ht="15.75" customHeight="1" x14ac:dyDescent="0.25">
      <c r="C160" s="40"/>
      <c r="L160" s="40"/>
      <c r="Q160" s="40"/>
      <c r="W160" s="40"/>
    </row>
    <row r="161" spans="3:23" ht="15.75" customHeight="1" x14ac:dyDescent="0.25">
      <c r="C161" s="40"/>
      <c r="L161" s="40"/>
      <c r="Q161" s="40"/>
      <c r="W161" s="40"/>
    </row>
    <row r="162" spans="3:23" ht="15.75" customHeight="1" x14ac:dyDescent="0.25">
      <c r="C162" s="40"/>
      <c r="L162" s="40"/>
      <c r="Q162" s="40"/>
      <c r="W162" s="40"/>
    </row>
    <row r="163" spans="3:23" ht="15.75" customHeight="1" x14ac:dyDescent="0.25">
      <c r="C163" s="40"/>
      <c r="L163" s="40"/>
      <c r="Q163" s="40"/>
      <c r="W163" s="40"/>
    </row>
    <row r="164" spans="3:23" ht="15.75" customHeight="1" x14ac:dyDescent="0.25">
      <c r="C164" s="40"/>
      <c r="L164" s="40"/>
      <c r="Q164" s="40"/>
      <c r="W164" s="40"/>
    </row>
    <row r="165" spans="3:23" ht="15.75" customHeight="1" x14ac:dyDescent="0.25">
      <c r="C165" s="40"/>
      <c r="L165" s="40"/>
      <c r="Q165" s="40"/>
      <c r="W165" s="40"/>
    </row>
    <row r="166" spans="3:23" ht="15.75" customHeight="1" x14ac:dyDescent="0.25">
      <c r="C166" s="40"/>
      <c r="L166" s="40"/>
      <c r="Q166" s="40"/>
      <c r="W166" s="40"/>
    </row>
    <row r="167" spans="3:23" ht="15.75" customHeight="1" x14ac:dyDescent="0.25">
      <c r="C167" s="40"/>
      <c r="L167" s="40"/>
      <c r="Q167" s="40"/>
      <c r="W167" s="40"/>
    </row>
    <row r="168" spans="3:23" ht="15.75" customHeight="1" x14ac:dyDescent="0.25">
      <c r="C168" s="40"/>
      <c r="L168" s="40"/>
      <c r="Q168" s="40"/>
      <c r="W168" s="40"/>
    </row>
    <row r="169" spans="3:23" ht="15.75" customHeight="1" x14ac:dyDescent="0.25">
      <c r="C169" s="40"/>
      <c r="L169" s="40"/>
      <c r="Q169" s="40"/>
      <c r="W169" s="40"/>
    </row>
    <row r="170" spans="3:23" ht="15.75" customHeight="1" x14ac:dyDescent="0.25">
      <c r="C170" s="40"/>
      <c r="L170" s="40"/>
      <c r="Q170" s="40"/>
      <c r="W170" s="40"/>
    </row>
    <row r="171" spans="3:23" ht="15.75" customHeight="1" x14ac:dyDescent="0.25">
      <c r="C171" s="40"/>
      <c r="L171" s="40"/>
      <c r="Q171" s="40"/>
      <c r="W171" s="40"/>
    </row>
    <row r="172" spans="3:23" ht="15.75" customHeight="1" x14ac:dyDescent="0.25">
      <c r="C172" s="40"/>
      <c r="L172" s="40"/>
      <c r="Q172" s="40"/>
      <c r="W172" s="40"/>
    </row>
    <row r="173" spans="3:23" ht="15.75" customHeight="1" x14ac:dyDescent="0.25">
      <c r="C173" s="40"/>
      <c r="L173" s="40"/>
      <c r="Q173" s="40"/>
      <c r="W173" s="40"/>
    </row>
    <row r="174" spans="3:23" ht="15.75" customHeight="1" x14ac:dyDescent="0.25">
      <c r="C174" s="40"/>
      <c r="L174" s="40"/>
      <c r="Q174" s="40"/>
      <c r="W174" s="40"/>
    </row>
    <row r="175" spans="3:23" ht="15.75" customHeight="1" x14ac:dyDescent="0.25">
      <c r="C175" s="40"/>
      <c r="L175" s="40"/>
      <c r="Q175" s="40"/>
      <c r="W175" s="40"/>
    </row>
    <row r="176" spans="3:23" ht="15.75" customHeight="1" x14ac:dyDescent="0.25">
      <c r="C176" s="40"/>
      <c r="L176" s="40"/>
      <c r="Q176" s="40"/>
      <c r="W176" s="40"/>
    </row>
    <row r="177" spans="3:23" ht="15.75" customHeight="1" x14ac:dyDescent="0.25">
      <c r="C177" s="40"/>
      <c r="L177" s="40"/>
      <c r="Q177" s="40"/>
      <c r="W177" s="40"/>
    </row>
    <row r="178" spans="3:23" ht="15.75" customHeight="1" x14ac:dyDescent="0.25">
      <c r="C178" s="40"/>
      <c r="L178" s="40"/>
      <c r="Q178" s="40"/>
      <c r="W178" s="40"/>
    </row>
    <row r="179" spans="3:23" ht="15.75" customHeight="1" x14ac:dyDescent="0.25">
      <c r="C179" s="40"/>
      <c r="L179" s="40"/>
      <c r="Q179" s="40"/>
      <c r="W179" s="40"/>
    </row>
    <row r="180" spans="3:23" ht="15.75" customHeight="1" x14ac:dyDescent="0.25">
      <c r="C180" s="40"/>
      <c r="L180" s="40"/>
      <c r="Q180" s="40"/>
      <c r="W180" s="40"/>
    </row>
    <row r="181" spans="3:23" ht="15.75" customHeight="1" x14ac:dyDescent="0.25">
      <c r="C181" s="40"/>
      <c r="L181" s="40"/>
      <c r="Q181" s="40"/>
      <c r="W181" s="40"/>
    </row>
    <row r="182" spans="3:23" ht="15.75" customHeight="1" x14ac:dyDescent="0.25">
      <c r="C182" s="40"/>
      <c r="L182" s="40"/>
      <c r="Q182" s="40"/>
      <c r="W182" s="40"/>
    </row>
    <row r="183" spans="3:23" ht="15.75" customHeight="1" x14ac:dyDescent="0.25">
      <c r="C183" s="40"/>
      <c r="L183" s="40"/>
      <c r="Q183" s="40"/>
      <c r="W183" s="40"/>
    </row>
    <row r="184" spans="3:23" ht="15.75" customHeight="1" x14ac:dyDescent="0.25">
      <c r="C184" s="40"/>
      <c r="L184" s="40"/>
      <c r="Q184" s="40"/>
      <c r="W184" s="40"/>
    </row>
    <row r="185" spans="3:23" ht="15.75" customHeight="1" x14ac:dyDescent="0.25">
      <c r="C185" s="40"/>
      <c r="L185" s="40"/>
      <c r="Q185" s="40"/>
      <c r="W185" s="40"/>
    </row>
    <row r="186" spans="3:23" ht="15.75" customHeight="1" x14ac:dyDescent="0.25">
      <c r="C186" s="40"/>
      <c r="L186" s="40"/>
      <c r="Q186" s="40"/>
      <c r="W186" s="40"/>
    </row>
    <row r="187" spans="3:23" ht="15.75" customHeight="1" x14ac:dyDescent="0.25">
      <c r="C187" s="40"/>
      <c r="L187" s="40"/>
      <c r="Q187" s="40"/>
      <c r="W187" s="40"/>
    </row>
    <row r="188" spans="3:23" ht="15.75" customHeight="1" x14ac:dyDescent="0.25">
      <c r="C188" s="40"/>
      <c r="L188" s="40"/>
      <c r="Q188" s="40"/>
      <c r="W188" s="40"/>
    </row>
    <row r="189" spans="3:23" ht="15.75" customHeight="1" x14ac:dyDescent="0.25">
      <c r="C189" s="40"/>
      <c r="L189" s="40"/>
      <c r="Q189" s="40"/>
      <c r="W189" s="40"/>
    </row>
    <row r="190" spans="3:23" ht="15.75" customHeight="1" x14ac:dyDescent="0.25">
      <c r="C190" s="40"/>
      <c r="L190" s="40"/>
      <c r="Q190" s="40"/>
      <c r="W190" s="40"/>
    </row>
    <row r="191" spans="3:23" ht="15.75" customHeight="1" x14ac:dyDescent="0.25">
      <c r="C191" s="40"/>
      <c r="L191" s="40"/>
      <c r="Q191" s="40"/>
      <c r="W191" s="40"/>
    </row>
    <row r="192" spans="3:23" ht="15.75" customHeight="1" x14ac:dyDescent="0.25">
      <c r="C192" s="40"/>
      <c r="L192" s="40"/>
      <c r="Q192" s="40"/>
      <c r="W192" s="40"/>
    </row>
    <row r="193" spans="3:23" ht="15.75" customHeight="1" x14ac:dyDescent="0.25">
      <c r="C193" s="40"/>
      <c r="L193" s="40"/>
      <c r="Q193" s="40"/>
      <c r="W193" s="40"/>
    </row>
    <row r="194" spans="3:23" ht="15.75" customHeight="1" x14ac:dyDescent="0.25">
      <c r="C194" s="40"/>
      <c r="L194" s="40"/>
      <c r="Q194" s="40"/>
      <c r="W194" s="40"/>
    </row>
    <row r="195" spans="3:23" ht="15.75" customHeight="1" x14ac:dyDescent="0.25">
      <c r="C195" s="40"/>
      <c r="L195" s="40"/>
      <c r="Q195" s="40"/>
      <c r="W195" s="40"/>
    </row>
    <row r="196" spans="3:23" ht="15.75" customHeight="1" x14ac:dyDescent="0.25">
      <c r="C196" s="40"/>
      <c r="L196" s="40"/>
      <c r="Q196" s="40"/>
      <c r="W196" s="40"/>
    </row>
    <row r="197" spans="3:23" ht="15.75" customHeight="1" x14ac:dyDescent="0.25">
      <c r="C197" s="40"/>
      <c r="L197" s="40"/>
      <c r="Q197" s="40"/>
      <c r="W197" s="40"/>
    </row>
    <row r="198" spans="3:23" ht="15.75" customHeight="1" x14ac:dyDescent="0.25">
      <c r="C198" s="40"/>
      <c r="L198" s="40"/>
      <c r="Q198" s="40"/>
      <c r="W198" s="40"/>
    </row>
    <row r="199" spans="3:23" ht="15.75" customHeight="1" x14ac:dyDescent="0.25">
      <c r="C199" s="40"/>
      <c r="L199" s="40"/>
      <c r="Q199" s="40"/>
      <c r="W199" s="40"/>
    </row>
    <row r="200" spans="3:23" ht="15.75" customHeight="1" x14ac:dyDescent="0.25">
      <c r="C200" s="40"/>
      <c r="L200" s="40"/>
      <c r="Q200" s="40"/>
      <c r="W200" s="40"/>
    </row>
    <row r="201" spans="3:23" ht="15.75" customHeight="1" x14ac:dyDescent="0.25">
      <c r="C201" s="40"/>
      <c r="L201" s="40"/>
      <c r="Q201" s="40"/>
      <c r="W201" s="40"/>
    </row>
    <row r="202" spans="3:23" ht="15.75" customHeight="1" x14ac:dyDescent="0.25">
      <c r="C202" s="40"/>
      <c r="L202" s="40"/>
      <c r="Q202" s="40"/>
      <c r="W202" s="40"/>
    </row>
    <row r="203" spans="3:23" ht="15.75" customHeight="1" x14ac:dyDescent="0.25">
      <c r="C203" s="40"/>
      <c r="L203" s="40"/>
      <c r="Q203" s="40"/>
      <c r="W203" s="40"/>
    </row>
    <row r="204" spans="3:23" ht="15.75" customHeight="1" x14ac:dyDescent="0.25">
      <c r="C204" s="40"/>
      <c r="L204" s="40"/>
      <c r="Q204" s="40"/>
      <c r="W204" s="40"/>
    </row>
    <row r="205" spans="3:23" ht="15.75" customHeight="1" x14ac:dyDescent="0.25">
      <c r="C205" s="40"/>
      <c r="L205" s="40"/>
      <c r="Q205" s="40"/>
      <c r="W205" s="40"/>
    </row>
    <row r="206" spans="3:23" ht="15.75" customHeight="1" x14ac:dyDescent="0.25">
      <c r="C206" s="40"/>
      <c r="L206" s="40"/>
      <c r="Q206" s="40"/>
      <c r="W206" s="40"/>
    </row>
    <row r="207" spans="3:23" ht="15.75" customHeight="1" x14ac:dyDescent="0.25">
      <c r="C207" s="40"/>
      <c r="L207" s="40"/>
      <c r="Q207" s="40"/>
      <c r="W207" s="40"/>
    </row>
    <row r="208" spans="3:23" ht="15.75" customHeight="1" x14ac:dyDescent="0.25">
      <c r="C208" s="40"/>
      <c r="L208" s="40"/>
      <c r="Q208" s="40"/>
      <c r="W208" s="40"/>
    </row>
    <row r="209" spans="3:23" ht="15.75" customHeight="1" x14ac:dyDescent="0.25">
      <c r="C209" s="40"/>
      <c r="L209" s="40"/>
      <c r="Q209" s="40"/>
      <c r="W209" s="40"/>
    </row>
    <row r="210" spans="3:23" ht="15.75" customHeight="1" x14ac:dyDescent="0.25">
      <c r="C210" s="40"/>
      <c r="L210" s="40"/>
      <c r="Q210" s="40"/>
      <c r="W210" s="40"/>
    </row>
    <row r="211" spans="3:23" ht="15.75" customHeight="1" x14ac:dyDescent="0.25">
      <c r="C211" s="40"/>
      <c r="L211" s="40"/>
      <c r="Q211" s="40"/>
      <c r="W211" s="40"/>
    </row>
    <row r="212" spans="3:23" ht="15.75" customHeight="1" x14ac:dyDescent="0.25">
      <c r="C212" s="40"/>
      <c r="L212" s="40"/>
      <c r="Q212" s="40"/>
      <c r="W212" s="40"/>
    </row>
    <row r="213" spans="3:23" ht="15.75" customHeight="1" x14ac:dyDescent="0.25">
      <c r="C213" s="40"/>
      <c r="L213" s="40"/>
      <c r="Q213" s="40"/>
      <c r="W213" s="40"/>
    </row>
    <row r="214" spans="3:23" ht="15.75" customHeight="1" x14ac:dyDescent="0.25">
      <c r="C214" s="40"/>
      <c r="L214" s="40"/>
      <c r="Q214" s="40"/>
      <c r="W214" s="40"/>
    </row>
    <row r="215" spans="3:23" ht="15.75" customHeight="1" x14ac:dyDescent="0.25">
      <c r="C215" s="40"/>
      <c r="L215" s="40"/>
      <c r="Q215" s="40"/>
      <c r="W215" s="40"/>
    </row>
    <row r="216" spans="3:23" ht="15.75" customHeight="1" x14ac:dyDescent="0.25">
      <c r="C216" s="40"/>
      <c r="L216" s="40"/>
      <c r="Q216" s="40"/>
      <c r="W216" s="40"/>
    </row>
    <row r="217" spans="3:23" ht="15.75" customHeight="1" x14ac:dyDescent="0.25">
      <c r="C217" s="40"/>
      <c r="L217" s="40"/>
      <c r="Q217" s="40"/>
      <c r="W217" s="40"/>
    </row>
    <row r="218" spans="3:23" ht="15.75" customHeight="1" x14ac:dyDescent="0.25">
      <c r="C218" s="40"/>
      <c r="L218" s="40"/>
      <c r="Q218" s="40"/>
      <c r="W218" s="40"/>
    </row>
    <row r="219" spans="3:23" ht="15.75" customHeight="1" x14ac:dyDescent="0.25">
      <c r="C219" s="40"/>
      <c r="L219" s="40"/>
      <c r="Q219" s="40"/>
      <c r="W219" s="40"/>
    </row>
    <row r="220" spans="3:23" ht="15.75" customHeight="1" x14ac:dyDescent="0.25">
      <c r="C220" s="40"/>
      <c r="L220" s="40"/>
      <c r="Q220" s="40"/>
      <c r="W220" s="40"/>
    </row>
    <row r="221" spans="3:23" ht="15.75" customHeight="1" x14ac:dyDescent="0.25">
      <c r="C221" s="40"/>
      <c r="L221" s="40"/>
      <c r="Q221" s="40"/>
      <c r="W221" s="40"/>
    </row>
    <row r="222" spans="3:23" ht="15.75" customHeight="1" x14ac:dyDescent="0.25">
      <c r="C222" s="40"/>
      <c r="L222" s="40"/>
      <c r="Q222" s="40"/>
      <c r="W222" s="40"/>
    </row>
    <row r="223" spans="3:23" ht="15.75" customHeight="1" x14ac:dyDescent="0.25">
      <c r="C223" s="40"/>
      <c r="L223" s="40"/>
      <c r="Q223" s="40"/>
      <c r="W223" s="40"/>
    </row>
    <row r="224" spans="3:23" ht="15.75" customHeight="1" x14ac:dyDescent="0.25">
      <c r="C224" s="40"/>
      <c r="L224" s="40"/>
      <c r="Q224" s="40"/>
      <c r="W224" s="40"/>
    </row>
    <row r="225" spans="3:23" ht="15.75" customHeight="1" x14ac:dyDescent="0.25">
      <c r="C225" s="40"/>
      <c r="L225" s="40"/>
      <c r="Q225" s="40"/>
      <c r="W225" s="40"/>
    </row>
    <row r="226" spans="3:23" ht="15.75" customHeight="1" x14ac:dyDescent="0.25">
      <c r="C226" s="40"/>
      <c r="L226" s="40"/>
      <c r="Q226" s="40"/>
      <c r="W226" s="40"/>
    </row>
    <row r="227" spans="3:23" ht="15.75" customHeight="1" x14ac:dyDescent="0.25">
      <c r="C227" s="40"/>
      <c r="L227" s="40"/>
      <c r="Q227" s="40"/>
      <c r="W227" s="40"/>
    </row>
    <row r="228" spans="3:23" ht="15.75" customHeight="1" x14ac:dyDescent="0.25">
      <c r="C228" s="40"/>
      <c r="L228" s="40"/>
      <c r="Q228" s="40"/>
      <c r="W228" s="40"/>
    </row>
    <row r="229" spans="3:23" ht="15.75" customHeight="1" x14ac:dyDescent="0.25">
      <c r="C229" s="40"/>
      <c r="L229" s="40"/>
      <c r="Q229" s="40"/>
      <c r="W229" s="40"/>
    </row>
    <row r="230" spans="3:23" ht="15.75" customHeight="1" x14ac:dyDescent="0.25">
      <c r="C230" s="40"/>
      <c r="L230" s="40"/>
      <c r="Q230" s="40"/>
      <c r="W230" s="40"/>
    </row>
    <row r="231" spans="3:23" ht="15.75" customHeight="1" x14ac:dyDescent="0.25">
      <c r="C231" s="40"/>
      <c r="L231" s="40"/>
      <c r="Q231" s="40"/>
      <c r="W231" s="40"/>
    </row>
    <row r="232" spans="3:23" ht="15.75" customHeight="1" x14ac:dyDescent="0.25">
      <c r="C232" s="40"/>
      <c r="L232" s="40"/>
      <c r="Q232" s="40"/>
      <c r="W232" s="40"/>
    </row>
    <row r="233" spans="3:23" ht="15.75" customHeight="1" x14ac:dyDescent="0.25">
      <c r="C233" s="40"/>
      <c r="L233" s="40"/>
      <c r="Q233" s="40"/>
      <c r="W233" s="40"/>
    </row>
    <row r="234" spans="3:23" ht="15.75" customHeight="1" x14ac:dyDescent="0.25">
      <c r="C234" s="40"/>
      <c r="L234" s="40"/>
      <c r="Q234" s="40"/>
      <c r="W234" s="40"/>
    </row>
    <row r="235" spans="3:23" ht="15.75" customHeight="1" x14ac:dyDescent="0.25">
      <c r="C235" s="40"/>
      <c r="L235" s="40"/>
      <c r="Q235" s="40"/>
      <c r="W235" s="40"/>
    </row>
    <row r="236" spans="3:23" ht="15.75" customHeight="1" x14ac:dyDescent="0.25">
      <c r="C236" s="40"/>
      <c r="L236" s="40"/>
      <c r="Q236" s="40"/>
      <c r="W236" s="40"/>
    </row>
    <row r="237" spans="3:23" ht="15.75" customHeight="1" x14ac:dyDescent="0.25">
      <c r="C237" s="40"/>
      <c r="L237" s="40"/>
      <c r="Q237" s="40"/>
      <c r="W237" s="40"/>
    </row>
    <row r="238" spans="3:23" ht="15.75" customHeight="1" x14ac:dyDescent="0.25">
      <c r="C238" s="40"/>
      <c r="L238" s="40"/>
      <c r="Q238" s="40"/>
      <c r="W238" s="40"/>
    </row>
    <row r="239" spans="3:23" ht="15.75" customHeight="1" x14ac:dyDescent="0.25">
      <c r="C239" s="40"/>
      <c r="L239" s="40"/>
      <c r="Q239" s="40"/>
      <c r="W239" s="40"/>
    </row>
    <row r="240" spans="3:23" ht="15.75" customHeight="1" x14ac:dyDescent="0.25">
      <c r="C240" s="40"/>
      <c r="L240" s="40"/>
      <c r="Q240" s="40"/>
      <c r="W240" s="40"/>
    </row>
    <row r="241" spans="3:23" ht="15.75" customHeight="1" x14ac:dyDescent="0.25">
      <c r="C241" s="40"/>
      <c r="L241" s="40"/>
      <c r="Q241" s="40"/>
      <c r="W241" s="40"/>
    </row>
    <row r="242" spans="3:23" ht="15.75" customHeight="1" x14ac:dyDescent="0.25">
      <c r="C242" s="40"/>
      <c r="L242" s="40"/>
      <c r="Q242" s="40"/>
      <c r="W242" s="40"/>
    </row>
    <row r="243" spans="3:23" ht="15.75" customHeight="1" x14ac:dyDescent="0.25">
      <c r="C243" s="40"/>
      <c r="L243" s="40"/>
      <c r="Q243" s="40"/>
      <c r="W243" s="40"/>
    </row>
    <row r="244" spans="3:23" ht="15.75" customHeight="1" x14ac:dyDescent="0.25">
      <c r="C244" s="40"/>
      <c r="L244" s="40"/>
      <c r="Q244" s="40"/>
      <c r="W244" s="40"/>
    </row>
    <row r="245" spans="3:23" ht="15.75" customHeight="1" x14ac:dyDescent="0.25">
      <c r="C245" s="40"/>
      <c r="L245" s="40"/>
      <c r="Q245" s="40"/>
      <c r="W245" s="40"/>
    </row>
    <row r="246" spans="3:23" ht="15.75" customHeight="1" x14ac:dyDescent="0.25">
      <c r="C246" s="40"/>
      <c r="L246" s="40"/>
      <c r="Q246" s="40"/>
      <c r="W246" s="40"/>
    </row>
    <row r="247" spans="3:23" ht="15.75" customHeight="1" x14ac:dyDescent="0.25">
      <c r="C247" s="40"/>
      <c r="L247" s="40"/>
      <c r="Q247" s="40"/>
      <c r="W247" s="40"/>
    </row>
    <row r="248" spans="3:23" ht="15.75" customHeight="1" x14ac:dyDescent="0.25">
      <c r="C248" s="40"/>
      <c r="L248" s="40"/>
      <c r="Q248" s="40"/>
      <c r="W248" s="40"/>
    </row>
    <row r="249" spans="3:23" ht="15.75" customHeight="1" x14ac:dyDescent="0.25">
      <c r="C249" s="40"/>
      <c r="L249" s="40"/>
      <c r="Q249" s="40"/>
      <c r="W249" s="40"/>
    </row>
    <row r="250" spans="3:23" ht="15.75" customHeight="1" x14ac:dyDescent="0.25">
      <c r="C250" s="40"/>
      <c r="L250" s="40"/>
      <c r="Q250" s="40"/>
      <c r="W250" s="40"/>
    </row>
    <row r="251" spans="3:23" ht="15.75" customHeight="1" x14ac:dyDescent="0.25">
      <c r="C251" s="40"/>
      <c r="L251" s="40"/>
      <c r="Q251" s="40"/>
      <c r="W251" s="40"/>
    </row>
    <row r="252" spans="3:23" ht="15.75" customHeight="1" x14ac:dyDescent="0.25">
      <c r="C252" s="40"/>
      <c r="L252" s="40"/>
      <c r="Q252" s="40"/>
      <c r="W252" s="40"/>
    </row>
    <row r="253" spans="3:23" ht="15.75" customHeight="1" x14ac:dyDescent="0.25">
      <c r="C253" s="40"/>
      <c r="L253" s="40"/>
      <c r="Q253" s="40"/>
      <c r="W253" s="40"/>
    </row>
    <row r="254" spans="3:23" ht="15.75" customHeight="1" x14ac:dyDescent="0.25">
      <c r="C254" s="40"/>
      <c r="L254" s="40"/>
      <c r="Q254" s="40"/>
      <c r="W254" s="40"/>
    </row>
    <row r="255" spans="3:23" ht="15.75" customHeight="1" x14ac:dyDescent="0.25">
      <c r="C255" s="40"/>
      <c r="L255" s="40"/>
      <c r="Q255" s="40"/>
      <c r="W255" s="40"/>
    </row>
    <row r="256" spans="3:23" ht="15.75" customHeight="1" x14ac:dyDescent="0.25">
      <c r="C256" s="40"/>
      <c r="L256" s="40"/>
      <c r="Q256" s="40"/>
      <c r="W256" s="40"/>
    </row>
    <row r="257" spans="3:23" ht="15.75" customHeight="1" x14ac:dyDescent="0.25">
      <c r="C257" s="40"/>
      <c r="L257" s="40"/>
      <c r="Q257" s="40"/>
      <c r="W257" s="40"/>
    </row>
    <row r="258" spans="3:23" ht="15.75" customHeight="1" x14ac:dyDescent="0.25">
      <c r="C258" s="40"/>
      <c r="L258" s="40"/>
      <c r="Q258" s="40"/>
      <c r="W258" s="40"/>
    </row>
    <row r="259" spans="3:23" ht="15.75" customHeight="1" x14ac:dyDescent="0.25">
      <c r="C259" s="40"/>
      <c r="L259" s="40"/>
      <c r="Q259" s="40"/>
      <c r="W259" s="40"/>
    </row>
    <row r="260" spans="3:23" ht="15.75" customHeight="1" x14ac:dyDescent="0.25">
      <c r="C260" s="40"/>
      <c r="L260" s="40"/>
      <c r="Q260" s="40"/>
      <c r="W260" s="40"/>
    </row>
    <row r="261" spans="3:23" ht="15.75" customHeight="1" x14ac:dyDescent="0.25">
      <c r="C261" s="40"/>
      <c r="L261" s="40"/>
      <c r="Q261" s="40"/>
      <c r="W261" s="40"/>
    </row>
    <row r="262" spans="3:23" ht="15.75" customHeight="1" x14ac:dyDescent="0.25">
      <c r="C262" s="40"/>
      <c r="L262" s="40"/>
      <c r="Q262" s="40"/>
      <c r="W262" s="40"/>
    </row>
    <row r="263" spans="3:23" ht="15.75" customHeight="1" x14ac:dyDescent="0.25">
      <c r="C263" s="40"/>
      <c r="L263" s="40"/>
      <c r="Q263" s="40"/>
      <c r="W263" s="40"/>
    </row>
    <row r="264" spans="3:23" ht="15.75" customHeight="1" x14ac:dyDescent="0.25">
      <c r="C264" s="40"/>
      <c r="L264" s="40"/>
      <c r="Q264" s="40"/>
      <c r="W264" s="40"/>
    </row>
    <row r="265" spans="3:23" ht="15.75" customHeight="1" x14ac:dyDescent="0.25">
      <c r="C265" s="40"/>
      <c r="L265" s="40"/>
      <c r="Q265" s="40"/>
      <c r="W265" s="40"/>
    </row>
    <row r="266" spans="3:23" ht="15.75" customHeight="1" x14ac:dyDescent="0.25">
      <c r="C266" s="40"/>
      <c r="L266" s="40"/>
      <c r="Q266" s="40"/>
      <c r="W266" s="40"/>
    </row>
    <row r="267" spans="3:23" ht="15.75" customHeight="1" x14ac:dyDescent="0.25">
      <c r="C267" s="40"/>
      <c r="L267" s="40"/>
      <c r="Q267" s="40"/>
      <c r="W267" s="40"/>
    </row>
    <row r="268" spans="3:23" ht="15.75" customHeight="1" x14ac:dyDescent="0.25">
      <c r="C268" s="40"/>
      <c r="L268" s="40"/>
      <c r="Q268" s="40"/>
      <c r="W268" s="40"/>
    </row>
    <row r="269" spans="3:23" ht="15.75" customHeight="1" x14ac:dyDescent="0.25">
      <c r="C269" s="40"/>
      <c r="L269" s="40"/>
      <c r="Q269" s="40"/>
      <c r="W269" s="40"/>
    </row>
    <row r="270" spans="3:23" ht="15.75" customHeight="1" x14ac:dyDescent="0.25">
      <c r="C270" s="40"/>
      <c r="L270" s="40"/>
      <c r="Q270" s="40"/>
      <c r="W270" s="40"/>
    </row>
    <row r="271" spans="3:23" ht="15.75" customHeight="1" x14ac:dyDescent="0.25">
      <c r="C271" s="40"/>
      <c r="L271" s="40"/>
      <c r="Q271" s="40"/>
      <c r="W271" s="40"/>
    </row>
    <row r="272" spans="3:23" ht="15.75" customHeight="1" x14ac:dyDescent="0.25">
      <c r="C272" s="40"/>
      <c r="L272" s="40"/>
      <c r="Q272" s="40"/>
      <c r="W272" s="40"/>
    </row>
    <row r="273" spans="3:23" ht="15.75" customHeight="1" x14ac:dyDescent="0.25">
      <c r="C273" s="40"/>
      <c r="L273" s="40"/>
      <c r="Q273" s="40"/>
      <c r="W273" s="40"/>
    </row>
    <row r="274" spans="3:23" ht="15.75" customHeight="1" x14ac:dyDescent="0.25">
      <c r="C274" s="40"/>
      <c r="L274" s="40"/>
      <c r="Q274" s="40"/>
      <c r="W274" s="40"/>
    </row>
    <row r="275" spans="3:23" ht="15.75" customHeight="1" x14ac:dyDescent="0.25">
      <c r="C275" s="40"/>
      <c r="L275" s="40"/>
      <c r="Q275" s="40"/>
      <c r="W275" s="40"/>
    </row>
    <row r="276" spans="3:23" ht="15.75" customHeight="1" x14ac:dyDescent="0.2"/>
    <row r="277" spans="3:23" ht="15.75" customHeight="1" x14ac:dyDescent="0.2"/>
    <row r="278" spans="3:23" ht="15.75" customHeight="1" x14ac:dyDescent="0.2"/>
    <row r="279" spans="3:23" ht="15.75" customHeight="1" x14ac:dyDescent="0.2"/>
    <row r="280" spans="3:23" ht="15.75" customHeight="1" x14ac:dyDescent="0.2"/>
    <row r="281" spans="3:23" ht="15.75" customHeight="1" x14ac:dyDescent="0.2"/>
    <row r="282" spans="3:23" ht="15.75" customHeight="1" x14ac:dyDescent="0.2"/>
    <row r="283" spans="3:23" ht="15.75" customHeight="1" x14ac:dyDescent="0.2"/>
    <row r="284" spans="3:23" ht="15.75" customHeight="1" x14ac:dyDescent="0.2"/>
    <row r="285" spans="3:23" ht="15.75" customHeight="1" x14ac:dyDescent="0.2"/>
    <row r="286" spans="3:23" ht="15.75" customHeight="1" x14ac:dyDescent="0.2"/>
    <row r="287" spans="3:23" ht="15.75" customHeight="1" x14ac:dyDescent="0.2"/>
    <row r="288" spans="3:23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3">
    <mergeCell ref="W1:Y1"/>
    <mergeCell ref="C2:C3"/>
    <mergeCell ref="D2:D3"/>
    <mergeCell ref="E2:E3"/>
    <mergeCell ref="F2:F3"/>
    <mergeCell ref="L2:P2"/>
    <mergeCell ref="Q2:V2"/>
    <mergeCell ref="W2:Y2"/>
    <mergeCell ref="B1:B3"/>
    <mergeCell ref="C1:F1"/>
    <mergeCell ref="G1:J1"/>
    <mergeCell ref="L1:P1"/>
    <mergeCell ref="Q1:V1"/>
  </mergeCells>
  <pageMargins left="0.25" right="0.25" top="0.75" bottom="0.75" header="0" footer="0"/>
  <pageSetup paperSize="9" firstPageNumber="2147483648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98"/>
  <sheetViews>
    <sheetView workbookViewId="0">
      <pane ySplit="3" topLeftCell="A4" activePane="bottomLeft" state="frozen"/>
      <selection activeCell="B5" sqref="B5"/>
      <selection pane="bottomLeft"/>
    </sheetView>
  </sheetViews>
  <sheetFormatPr defaultColWidth="12.625" defaultRowHeight="15" customHeight="1" x14ac:dyDescent="0.2"/>
  <cols>
    <col min="1" max="1" width="6.625" customWidth="1"/>
    <col min="2" max="2" width="25.75" customWidth="1"/>
    <col min="3" max="3" width="6.5" customWidth="1"/>
    <col min="4" max="4" width="6" customWidth="1"/>
    <col min="5" max="5" width="6.5" customWidth="1"/>
    <col min="6" max="9" width="6.125" customWidth="1"/>
    <col min="10" max="10" width="5.625" customWidth="1"/>
    <col min="11" max="11" width="11.375" customWidth="1"/>
    <col min="12" max="12" width="6.5" customWidth="1"/>
    <col min="13" max="13" width="7.5" customWidth="1"/>
    <col min="14" max="14" width="8.25" customWidth="1"/>
    <col min="15" max="15" width="7.375" customWidth="1"/>
    <col min="16" max="16" width="8.125" customWidth="1"/>
    <col min="17" max="17" width="7.125" customWidth="1"/>
    <col min="18" max="19" width="7.75" customWidth="1"/>
    <col min="20" max="20" width="7.375" customWidth="1"/>
    <col min="21" max="22" width="8" customWidth="1"/>
    <col min="23" max="23" width="7" customWidth="1"/>
    <col min="24" max="24" width="7.375" customWidth="1"/>
    <col min="25" max="25" width="8.25" customWidth="1"/>
    <col min="26" max="26" width="11" customWidth="1"/>
  </cols>
  <sheetData>
    <row r="1" spans="1:25" ht="31.5" customHeight="1" x14ac:dyDescent="0.2">
      <c r="B1" s="80" t="s">
        <v>0</v>
      </c>
      <c r="C1" s="71" t="s">
        <v>1</v>
      </c>
      <c r="D1" s="72"/>
      <c r="E1" s="72"/>
      <c r="F1" s="73"/>
      <c r="G1" s="74" t="s">
        <v>2</v>
      </c>
      <c r="H1" s="72"/>
      <c r="I1" s="72"/>
      <c r="J1" s="72"/>
      <c r="K1" s="2" t="s">
        <v>3</v>
      </c>
      <c r="L1" s="75" t="s">
        <v>4</v>
      </c>
      <c r="M1" s="72"/>
      <c r="N1" s="72"/>
      <c r="O1" s="72"/>
      <c r="P1" s="73"/>
      <c r="Q1" s="76" t="s">
        <v>5</v>
      </c>
      <c r="R1" s="72"/>
      <c r="S1" s="72"/>
      <c r="T1" s="72"/>
      <c r="U1" s="72"/>
      <c r="V1" s="73"/>
      <c r="W1" s="77" t="s">
        <v>6</v>
      </c>
      <c r="X1" s="72"/>
      <c r="Y1" s="73"/>
    </row>
    <row r="2" spans="1:25" ht="25.5" customHeight="1" x14ac:dyDescent="0.2">
      <c r="B2" s="69"/>
      <c r="C2" s="78" t="s">
        <v>7</v>
      </c>
      <c r="D2" s="79" t="s">
        <v>8</v>
      </c>
      <c r="E2" s="79" t="s">
        <v>9</v>
      </c>
      <c r="F2" s="79" t="s">
        <v>10</v>
      </c>
      <c r="G2" s="3"/>
      <c r="H2" s="3"/>
      <c r="I2" s="3"/>
      <c r="J2" s="3"/>
      <c r="K2" s="3"/>
      <c r="L2" s="75" t="s">
        <v>11</v>
      </c>
      <c r="M2" s="72"/>
      <c r="N2" s="72"/>
      <c r="O2" s="72"/>
      <c r="P2" s="73"/>
      <c r="Q2" s="76" t="s">
        <v>11</v>
      </c>
      <c r="R2" s="72"/>
      <c r="S2" s="72"/>
      <c r="T2" s="72"/>
      <c r="U2" s="72"/>
      <c r="V2" s="73"/>
      <c r="W2" s="77" t="s">
        <v>11</v>
      </c>
      <c r="X2" s="72"/>
      <c r="Y2" s="73"/>
    </row>
    <row r="3" spans="1:25" ht="81.75" customHeight="1" x14ac:dyDescent="0.2">
      <c r="B3" s="70"/>
      <c r="C3" s="70"/>
      <c r="D3" s="70"/>
      <c r="E3" s="70"/>
      <c r="F3" s="70"/>
      <c r="G3" s="4" t="s">
        <v>12</v>
      </c>
      <c r="H3" s="5" t="s">
        <v>13</v>
      </c>
      <c r="I3" s="5" t="s">
        <v>14</v>
      </c>
      <c r="J3" s="5" t="s">
        <v>15</v>
      </c>
      <c r="K3" s="6"/>
      <c r="L3" s="7" t="s">
        <v>12</v>
      </c>
      <c r="M3" s="8" t="s">
        <v>16</v>
      </c>
      <c r="N3" s="8" t="s">
        <v>17</v>
      </c>
      <c r="O3" s="8" t="s">
        <v>18</v>
      </c>
      <c r="P3" s="8" t="s">
        <v>19</v>
      </c>
      <c r="Q3" s="9" t="s">
        <v>12</v>
      </c>
      <c r="R3" s="10" t="s">
        <v>20</v>
      </c>
      <c r="S3" s="10" t="s">
        <v>21</v>
      </c>
      <c r="T3" s="10" t="s">
        <v>22</v>
      </c>
      <c r="U3" s="10" t="s">
        <v>23</v>
      </c>
      <c r="V3" s="10" t="s">
        <v>24</v>
      </c>
      <c r="W3" s="11" t="s">
        <v>12</v>
      </c>
      <c r="X3" s="12" t="s">
        <v>25</v>
      </c>
      <c r="Y3" s="12" t="s">
        <v>26</v>
      </c>
    </row>
    <row r="4" spans="1:25" x14ac:dyDescent="0.2">
      <c r="A4" s="13">
        <v>1</v>
      </c>
      <c r="B4" s="14" t="s">
        <v>27</v>
      </c>
      <c r="C4" s="15">
        <v>572</v>
      </c>
      <c r="D4" s="16">
        <v>236</v>
      </c>
      <c r="E4" s="16">
        <v>297</v>
      </c>
      <c r="F4" s="16">
        <v>39</v>
      </c>
      <c r="G4" s="16">
        <v>541</v>
      </c>
      <c r="H4" s="16">
        <v>236</v>
      </c>
      <c r="I4" s="16">
        <v>269</v>
      </c>
      <c r="J4" s="16">
        <v>36</v>
      </c>
      <c r="K4" s="16">
        <f t="shared" ref="K4:K10" si="0">G4/C4*100</f>
        <v>94.580419580419587</v>
      </c>
      <c r="L4" s="17">
        <v>236</v>
      </c>
      <c r="M4" s="16">
        <v>59</v>
      </c>
      <c r="N4" s="16">
        <v>63</v>
      </c>
      <c r="O4" s="16">
        <v>64</v>
      </c>
      <c r="P4" s="16">
        <v>50</v>
      </c>
      <c r="Q4" s="9">
        <v>269</v>
      </c>
      <c r="R4" s="16">
        <v>42</v>
      </c>
      <c r="S4" s="16">
        <v>50</v>
      </c>
      <c r="T4" s="16">
        <v>55</v>
      </c>
      <c r="U4" s="16">
        <v>60</v>
      </c>
      <c r="V4" s="16">
        <v>62</v>
      </c>
      <c r="W4" s="18">
        <v>36</v>
      </c>
      <c r="X4" s="16">
        <v>14</v>
      </c>
      <c r="Y4" s="16">
        <v>22</v>
      </c>
    </row>
    <row r="5" spans="1:25" x14ac:dyDescent="0.2">
      <c r="A5" s="13">
        <v>2</v>
      </c>
      <c r="B5" s="14" t="s">
        <v>28</v>
      </c>
      <c r="C5" s="15">
        <v>893</v>
      </c>
      <c r="D5" s="16">
        <v>394</v>
      </c>
      <c r="E5" s="16">
        <v>443</v>
      </c>
      <c r="F5" s="16">
        <v>56</v>
      </c>
      <c r="G5" s="16">
        <v>811</v>
      </c>
      <c r="H5" s="16">
        <v>394</v>
      </c>
      <c r="I5" s="16">
        <v>381</v>
      </c>
      <c r="J5" s="16">
        <v>36</v>
      </c>
      <c r="K5" s="16">
        <f t="shared" si="0"/>
        <v>90.817469204927221</v>
      </c>
      <c r="L5" s="17">
        <v>394</v>
      </c>
      <c r="M5" s="16">
        <v>98</v>
      </c>
      <c r="N5" s="16">
        <v>109</v>
      </c>
      <c r="O5" s="16">
        <v>90</v>
      </c>
      <c r="P5" s="16">
        <v>97</v>
      </c>
      <c r="Q5" s="9">
        <v>381</v>
      </c>
      <c r="R5" s="16">
        <v>89</v>
      </c>
      <c r="S5" s="16">
        <v>81</v>
      </c>
      <c r="T5" s="16">
        <v>69</v>
      </c>
      <c r="U5" s="16">
        <v>68</v>
      </c>
      <c r="V5" s="16">
        <v>74</v>
      </c>
      <c r="W5" s="18">
        <v>36</v>
      </c>
      <c r="X5" s="16">
        <v>19</v>
      </c>
      <c r="Y5" s="16">
        <v>17</v>
      </c>
    </row>
    <row r="6" spans="1:25" x14ac:dyDescent="0.2">
      <c r="A6" s="13">
        <v>3</v>
      </c>
      <c r="B6" s="14" t="s">
        <v>29</v>
      </c>
      <c r="C6" s="15">
        <v>928</v>
      </c>
      <c r="D6" s="16">
        <v>406</v>
      </c>
      <c r="E6" s="16">
        <v>473</v>
      </c>
      <c r="F6" s="16">
        <v>49</v>
      </c>
      <c r="G6" s="16">
        <v>850</v>
      </c>
      <c r="H6" s="16">
        <v>404</v>
      </c>
      <c r="I6" s="16">
        <v>412</v>
      </c>
      <c r="J6" s="16">
        <v>34</v>
      </c>
      <c r="K6" s="16">
        <f t="shared" si="0"/>
        <v>91.59482758620689</v>
      </c>
      <c r="L6" s="17">
        <f t="shared" ref="L6:L9" si="1">M6+N6+O6+P6</f>
        <v>404</v>
      </c>
      <c r="M6" s="16">
        <v>114</v>
      </c>
      <c r="N6" s="16">
        <v>94</v>
      </c>
      <c r="O6" s="16">
        <v>97</v>
      </c>
      <c r="P6" s="16">
        <v>99</v>
      </c>
      <c r="Q6" s="9">
        <f t="shared" ref="Q6:Q9" si="2">R6+S6+T6+U6+V6</f>
        <v>412</v>
      </c>
      <c r="R6" s="16">
        <v>95</v>
      </c>
      <c r="S6" s="16">
        <v>84</v>
      </c>
      <c r="T6" s="16">
        <v>79</v>
      </c>
      <c r="U6" s="16">
        <v>82</v>
      </c>
      <c r="V6" s="16">
        <v>72</v>
      </c>
      <c r="W6" s="18">
        <f t="shared" ref="W6:W9" si="3">X6+Y6</f>
        <v>34</v>
      </c>
      <c r="X6" s="16">
        <v>10</v>
      </c>
      <c r="Y6" s="16">
        <v>24</v>
      </c>
    </row>
    <row r="7" spans="1:25" x14ac:dyDescent="0.2">
      <c r="A7" s="13">
        <v>4</v>
      </c>
      <c r="B7" s="42" t="s">
        <v>30</v>
      </c>
      <c r="C7" s="43"/>
      <c r="D7" s="59"/>
      <c r="E7" s="59"/>
      <c r="F7" s="59"/>
      <c r="G7" s="59"/>
      <c r="H7" s="59"/>
      <c r="I7" s="59"/>
      <c r="J7" s="16"/>
      <c r="K7" s="16" t="e">
        <f t="shared" si="0"/>
        <v>#DIV/0!</v>
      </c>
      <c r="L7" s="17">
        <f t="shared" si="1"/>
        <v>0</v>
      </c>
      <c r="M7" s="16"/>
      <c r="N7" s="16"/>
      <c r="O7" s="16"/>
      <c r="P7" s="16"/>
      <c r="Q7" s="9">
        <f t="shared" si="2"/>
        <v>0</v>
      </c>
      <c r="R7" s="16"/>
      <c r="S7" s="16"/>
      <c r="T7" s="16"/>
      <c r="U7" s="16"/>
      <c r="V7" s="16"/>
      <c r="W7" s="18">
        <f t="shared" si="3"/>
        <v>0</v>
      </c>
      <c r="X7" s="16"/>
      <c r="Y7" s="16"/>
    </row>
    <row r="8" spans="1:25" x14ac:dyDescent="0.2">
      <c r="A8" s="13">
        <v>5</v>
      </c>
      <c r="B8" s="14" t="s">
        <v>31</v>
      </c>
      <c r="C8" s="15">
        <v>276</v>
      </c>
      <c r="D8" s="16">
        <v>106</v>
      </c>
      <c r="E8" s="16">
        <v>139</v>
      </c>
      <c r="F8" s="16">
        <v>31</v>
      </c>
      <c r="G8" s="16">
        <v>123</v>
      </c>
      <c r="H8" s="16">
        <v>104</v>
      </c>
      <c r="I8" s="16">
        <v>53</v>
      </c>
      <c r="J8" s="16">
        <v>0</v>
      </c>
      <c r="K8" s="16">
        <f t="shared" si="0"/>
        <v>44.565217391304344</v>
      </c>
      <c r="L8" s="17">
        <v>104</v>
      </c>
      <c r="M8" s="16">
        <v>29</v>
      </c>
      <c r="N8" s="16">
        <v>22</v>
      </c>
      <c r="O8" s="16">
        <v>25</v>
      </c>
      <c r="P8" s="16">
        <v>28</v>
      </c>
      <c r="Q8" s="9">
        <v>53</v>
      </c>
      <c r="R8" s="16">
        <v>14</v>
      </c>
      <c r="S8" s="16">
        <v>7</v>
      </c>
      <c r="T8" s="16">
        <v>15</v>
      </c>
      <c r="U8" s="16">
        <v>8</v>
      </c>
      <c r="V8" s="16">
        <v>9</v>
      </c>
      <c r="W8" s="18">
        <v>0</v>
      </c>
      <c r="X8" s="16">
        <v>0</v>
      </c>
      <c r="Y8" s="16">
        <v>0</v>
      </c>
    </row>
    <row r="9" spans="1:25" x14ac:dyDescent="0.2">
      <c r="A9" s="13">
        <v>6</v>
      </c>
      <c r="B9" s="14" t="s">
        <v>32</v>
      </c>
      <c r="C9" s="15"/>
      <c r="D9" s="16">
        <v>245</v>
      </c>
      <c r="E9" s="16"/>
      <c r="F9" s="16"/>
      <c r="G9" s="16"/>
      <c r="H9" s="16">
        <v>245</v>
      </c>
      <c r="I9" s="16"/>
      <c r="J9" s="16"/>
      <c r="K9" s="16" t="e">
        <f t="shared" si="0"/>
        <v>#DIV/0!</v>
      </c>
      <c r="L9" s="17">
        <f t="shared" si="1"/>
        <v>245</v>
      </c>
      <c r="M9" s="16">
        <v>69</v>
      </c>
      <c r="N9" s="16">
        <v>55</v>
      </c>
      <c r="O9" s="16">
        <v>62</v>
      </c>
      <c r="P9" s="16">
        <v>59</v>
      </c>
      <c r="Q9" s="9">
        <f t="shared" si="2"/>
        <v>0</v>
      </c>
      <c r="R9" s="16"/>
      <c r="S9" s="16"/>
      <c r="T9" s="16"/>
      <c r="U9" s="16"/>
      <c r="V9" s="16"/>
      <c r="W9" s="18">
        <f t="shared" si="3"/>
        <v>0</v>
      </c>
      <c r="X9" s="16"/>
      <c r="Y9" s="16"/>
    </row>
    <row r="10" spans="1:25" x14ac:dyDescent="0.2">
      <c r="A10" s="13">
        <v>7</v>
      </c>
      <c r="B10" s="14" t="s">
        <v>33</v>
      </c>
      <c r="C10" s="15">
        <v>924</v>
      </c>
      <c r="D10" s="16">
        <v>428</v>
      </c>
      <c r="E10" s="16">
        <v>447</v>
      </c>
      <c r="F10" s="16">
        <v>49</v>
      </c>
      <c r="G10" s="16">
        <v>848</v>
      </c>
      <c r="H10" s="16">
        <v>427</v>
      </c>
      <c r="I10" s="16">
        <v>392</v>
      </c>
      <c r="J10" s="16">
        <v>29</v>
      </c>
      <c r="K10" s="16">
        <f t="shared" si="0"/>
        <v>91.774891774891771</v>
      </c>
      <c r="L10" s="17">
        <v>427</v>
      </c>
      <c r="M10" s="16">
        <v>121</v>
      </c>
      <c r="N10" s="16">
        <v>107</v>
      </c>
      <c r="O10" s="16">
        <v>112</v>
      </c>
      <c r="P10" s="16">
        <v>87</v>
      </c>
      <c r="Q10" s="9">
        <v>392</v>
      </c>
      <c r="R10" s="16">
        <v>86</v>
      </c>
      <c r="S10" s="16">
        <v>77</v>
      </c>
      <c r="T10" s="16">
        <v>78</v>
      </c>
      <c r="U10" s="16">
        <v>87</v>
      </c>
      <c r="V10" s="16">
        <v>64</v>
      </c>
      <c r="W10" s="18">
        <v>29</v>
      </c>
      <c r="X10" s="16">
        <v>16</v>
      </c>
      <c r="Y10" s="16">
        <v>13</v>
      </c>
    </row>
    <row r="11" spans="1:25" ht="30" x14ac:dyDescent="0.2">
      <c r="A11" s="13">
        <v>8</v>
      </c>
      <c r="B11" s="14" t="s">
        <v>34</v>
      </c>
      <c r="C11" s="15">
        <v>380</v>
      </c>
      <c r="D11" s="16">
        <v>172</v>
      </c>
      <c r="E11" s="16">
        <v>191</v>
      </c>
      <c r="F11" s="16">
        <v>17</v>
      </c>
      <c r="G11" s="16">
        <v>335</v>
      </c>
      <c r="H11" s="16">
        <v>170</v>
      </c>
      <c r="I11" s="16">
        <v>152</v>
      </c>
      <c r="J11" s="16">
        <v>13</v>
      </c>
      <c r="K11" s="16" t="e">
        <f>#REF!/C11*100</f>
        <v>#REF!</v>
      </c>
      <c r="L11" s="17">
        <f t="shared" ref="L11:L38" si="4">M11+N11+O11+P11</f>
        <v>170</v>
      </c>
      <c r="M11" s="16">
        <v>49</v>
      </c>
      <c r="N11" s="16">
        <v>33</v>
      </c>
      <c r="O11" s="16">
        <v>44</v>
      </c>
      <c r="P11" s="16">
        <v>44</v>
      </c>
      <c r="Q11" s="9">
        <v>152</v>
      </c>
      <c r="R11" s="16">
        <v>36</v>
      </c>
      <c r="S11" s="16">
        <v>30</v>
      </c>
      <c r="T11" s="16">
        <v>29</v>
      </c>
      <c r="U11" s="16">
        <v>35</v>
      </c>
      <c r="V11" s="16">
        <v>22</v>
      </c>
      <c r="W11" s="18">
        <f t="shared" ref="W11:W74" si="5">X11+Y11</f>
        <v>13</v>
      </c>
      <c r="X11" s="16">
        <v>5</v>
      </c>
      <c r="Y11" s="16">
        <v>8</v>
      </c>
    </row>
    <row r="12" spans="1:25" x14ac:dyDescent="0.25">
      <c r="A12" s="13">
        <v>9</v>
      </c>
      <c r="B12" s="14" t="s">
        <v>35</v>
      </c>
      <c r="C12" s="43">
        <v>145</v>
      </c>
      <c r="D12" s="16">
        <v>62</v>
      </c>
      <c r="E12" s="16">
        <v>83</v>
      </c>
      <c r="F12" s="16">
        <v>0</v>
      </c>
      <c r="G12" s="1">
        <v>112</v>
      </c>
      <c r="H12" s="16">
        <v>53</v>
      </c>
      <c r="I12" s="16">
        <v>59</v>
      </c>
      <c r="J12" s="16">
        <v>0</v>
      </c>
      <c r="K12" s="16">
        <v>77.239999999999995</v>
      </c>
      <c r="L12" s="17">
        <f t="shared" si="4"/>
        <v>53</v>
      </c>
      <c r="M12" s="16">
        <v>13</v>
      </c>
      <c r="N12" s="16">
        <v>12</v>
      </c>
      <c r="O12" s="16">
        <v>15</v>
      </c>
      <c r="P12" s="16">
        <v>13</v>
      </c>
      <c r="Q12" s="9">
        <f t="shared" ref="Q12:Q75" si="6">R12+S12+T12+U12+V12</f>
        <v>59</v>
      </c>
      <c r="R12" s="16">
        <v>19</v>
      </c>
      <c r="S12" s="16">
        <v>12</v>
      </c>
      <c r="T12" s="16">
        <v>8</v>
      </c>
      <c r="U12" s="16">
        <v>14</v>
      </c>
      <c r="V12" s="16">
        <v>6</v>
      </c>
      <c r="W12" s="18">
        <f t="shared" si="5"/>
        <v>0</v>
      </c>
      <c r="X12" s="16">
        <v>0</v>
      </c>
      <c r="Y12" s="16">
        <v>0</v>
      </c>
    </row>
    <row r="13" spans="1:25" x14ac:dyDescent="0.2">
      <c r="A13" s="13">
        <v>10</v>
      </c>
      <c r="B13" s="14" t="s">
        <v>36</v>
      </c>
      <c r="C13" s="15">
        <v>857</v>
      </c>
      <c r="D13" s="16">
        <v>359</v>
      </c>
      <c r="E13" s="16">
        <v>418</v>
      </c>
      <c r="F13" s="16">
        <v>80</v>
      </c>
      <c r="G13" s="16">
        <v>795</v>
      </c>
      <c r="H13" s="16">
        <v>359</v>
      </c>
      <c r="I13" s="16">
        <v>372</v>
      </c>
      <c r="J13" s="16">
        <v>61</v>
      </c>
      <c r="L13" s="17">
        <f t="shared" si="4"/>
        <v>359</v>
      </c>
      <c r="M13" s="16">
        <v>113</v>
      </c>
      <c r="N13" s="16">
        <v>90</v>
      </c>
      <c r="O13" s="16">
        <v>75</v>
      </c>
      <c r="P13" s="16">
        <v>81</v>
      </c>
      <c r="Q13" s="9">
        <f t="shared" si="6"/>
        <v>372</v>
      </c>
      <c r="R13" s="16">
        <v>65</v>
      </c>
      <c r="S13" s="16">
        <v>88</v>
      </c>
      <c r="T13" s="16">
        <v>75</v>
      </c>
      <c r="U13" s="16">
        <v>84</v>
      </c>
      <c r="V13" s="16">
        <v>60</v>
      </c>
      <c r="W13" s="18">
        <f t="shared" si="5"/>
        <v>61</v>
      </c>
      <c r="X13" s="16">
        <v>22</v>
      </c>
      <c r="Y13" s="16">
        <v>39</v>
      </c>
    </row>
    <row r="14" spans="1:25" x14ac:dyDescent="0.2">
      <c r="A14" s="13">
        <v>11</v>
      </c>
      <c r="B14" s="14" t="s">
        <v>37</v>
      </c>
      <c r="C14" s="15">
        <v>203</v>
      </c>
      <c r="D14" s="16">
        <v>90</v>
      </c>
      <c r="E14" s="16">
        <v>113</v>
      </c>
      <c r="F14" s="16">
        <v>0</v>
      </c>
      <c r="G14" s="16">
        <v>155</v>
      </c>
      <c r="H14" s="16">
        <v>90</v>
      </c>
      <c r="I14" s="16">
        <v>65</v>
      </c>
      <c r="J14" s="16">
        <v>0</v>
      </c>
      <c r="K14" s="16">
        <f t="shared" ref="K14:K20" si="7">G14/C14*100</f>
        <v>76.354679802955658</v>
      </c>
      <c r="L14" s="17">
        <v>90</v>
      </c>
      <c r="M14" s="16">
        <v>24</v>
      </c>
      <c r="N14" s="16">
        <v>16</v>
      </c>
      <c r="O14" s="16">
        <v>25</v>
      </c>
      <c r="P14" s="16">
        <v>25</v>
      </c>
      <c r="Q14" s="9">
        <v>65</v>
      </c>
      <c r="R14" s="16">
        <v>14</v>
      </c>
      <c r="S14" s="16">
        <v>12</v>
      </c>
      <c r="T14" s="16">
        <v>14</v>
      </c>
      <c r="U14" s="16">
        <v>13</v>
      </c>
      <c r="V14" s="16">
        <v>12</v>
      </c>
      <c r="W14" s="18">
        <f t="shared" si="5"/>
        <v>0</v>
      </c>
      <c r="X14" s="16"/>
      <c r="Y14" s="16"/>
    </row>
    <row r="15" spans="1:25" x14ac:dyDescent="0.2">
      <c r="A15" s="13">
        <v>12</v>
      </c>
      <c r="B15" s="14" t="s">
        <v>38</v>
      </c>
      <c r="C15" s="15">
        <v>787</v>
      </c>
      <c r="D15" s="16">
        <v>348</v>
      </c>
      <c r="E15" s="16">
        <v>403</v>
      </c>
      <c r="F15" s="16">
        <v>36</v>
      </c>
      <c r="G15" s="16">
        <v>624</v>
      </c>
      <c r="H15" s="16">
        <v>342</v>
      </c>
      <c r="I15" s="16">
        <v>278</v>
      </c>
      <c r="J15" s="16">
        <v>4</v>
      </c>
      <c r="K15" s="16">
        <f t="shared" si="7"/>
        <v>79.288437102922487</v>
      </c>
      <c r="L15" s="17">
        <f t="shared" si="4"/>
        <v>342</v>
      </c>
      <c r="M15" s="16">
        <v>103</v>
      </c>
      <c r="N15" s="16">
        <v>93</v>
      </c>
      <c r="O15" s="16">
        <v>63</v>
      </c>
      <c r="P15" s="16">
        <v>83</v>
      </c>
      <c r="Q15" s="9">
        <f t="shared" si="6"/>
        <v>278</v>
      </c>
      <c r="R15" s="16">
        <v>70</v>
      </c>
      <c r="S15" s="16">
        <v>60</v>
      </c>
      <c r="T15" s="16">
        <v>58</v>
      </c>
      <c r="U15" s="16">
        <v>58</v>
      </c>
      <c r="V15" s="16">
        <v>32</v>
      </c>
      <c r="W15" s="18">
        <f t="shared" si="5"/>
        <v>4</v>
      </c>
      <c r="X15" s="16">
        <v>2</v>
      </c>
      <c r="Y15" s="16">
        <v>2</v>
      </c>
    </row>
    <row r="16" spans="1:25" ht="15.75" x14ac:dyDescent="0.25">
      <c r="A16" s="13">
        <v>13</v>
      </c>
      <c r="B16" s="14" t="s">
        <v>39</v>
      </c>
      <c r="C16" s="15">
        <v>158</v>
      </c>
      <c r="D16" s="20">
        <v>62</v>
      </c>
      <c r="E16" s="20">
        <v>96</v>
      </c>
      <c r="F16" s="20">
        <v>0</v>
      </c>
      <c r="G16" s="16">
        <f>H16+I16+J16</f>
        <v>132</v>
      </c>
      <c r="H16" s="16">
        <v>62</v>
      </c>
      <c r="I16" s="16">
        <v>70</v>
      </c>
      <c r="J16" s="16">
        <v>0</v>
      </c>
      <c r="K16" s="16">
        <f t="shared" si="7"/>
        <v>83.544303797468359</v>
      </c>
      <c r="L16" s="17">
        <f t="shared" si="4"/>
        <v>62</v>
      </c>
      <c r="M16" s="21">
        <v>19</v>
      </c>
      <c r="N16" s="21">
        <v>9</v>
      </c>
      <c r="O16" s="21">
        <v>17</v>
      </c>
      <c r="P16" s="21">
        <v>17</v>
      </c>
      <c r="Q16" s="9">
        <f t="shared" si="6"/>
        <v>70</v>
      </c>
      <c r="R16" s="22">
        <v>18</v>
      </c>
      <c r="S16" s="22">
        <v>17</v>
      </c>
      <c r="T16" s="22">
        <v>21</v>
      </c>
      <c r="U16" s="22">
        <v>12</v>
      </c>
      <c r="V16" s="22">
        <v>2</v>
      </c>
      <c r="W16" s="18">
        <f t="shared" si="5"/>
        <v>0</v>
      </c>
      <c r="X16" s="22"/>
      <c r="Y16" s="22"/>
    </row>
    <row r="17" spans="1:25" ht="45" x14ac:dyDescent="0.2">
      <c r="A17" s="13">
        <v>14</v>
      </c>
      <c r="B17" s="14" t="s">
        <v>40</v>
      </c>
      <c r="C17" s="15">
        <v>210</v>
      </c>
      <c r="D17" s="16">
        <v>79</v>
      </c>
      <c r="E17" s="16">
        <v>113</v>
      </c>
      <c r="F17" s="16">
        <v>18</v>
      </c>
      <c r="G17" s="16">
        <v>101</v>
      </c>
      <c r="H17" s="16">
        <v>79</v>
      </c>
      <c r="I17" s="16">
        <v>22</v>
      </c>
      <c r="J17" s="16">
        <v>0</v>
      </c>
      <c r="K17" s="16">
        <f t="shared" si="7"/>
        <v>48.095238095238095</v>
      </c>
      <c r="L17" s="17">
        <f t="shared" si="4"/>
        <v>79</v>
      </c>
      <c r="M17" s="16">
        <v>16</v>
      </c>
      <c r="N17" s="16">
        <v>20</v>
      </c>
      <c r="O17" s="16">
        <v>20</v>
      </c>
      <c r="P17" s="16">
        <v>23</v>
      </c>
      <c r="Q17" s="9">
        <f t="shared" si="6"/>
        <v>22</v>
      </c>
      <c r="R17" s="16">
        <v>10</v>
      </c>
      <c r="S17" s="16">
        <v>3</v>
      </c>
      <c r="T17" s="16">
        <v>9</v>
      </c>
      <c r="U17" s="16">
        <v>0</v>
      </c>
      <c r="V17" s="16">
        <v>0</v>
      </c>
      <c r="W17" s="18">
        <f t="shared" si="5"/>
        <v>0</v>
      </c>
      <c r="X17" s="16">
        <v>0</v>
      </c>
      <c r="Y17" s="16">
        <v>0</v>
      </c>
    </row>
    <row r="18" spans="1:25" ht="15.75" customHeight="1" x14ac:dyDescent="0.2">
      <c r="A18" s="13">
        <v>17</v>
      </c>
      <c r="B18" s="14" t="s">
        <v>41</v>
      </c>
      <c r="C18" s="15">
        <f>D18+E18+F18</f>
        <v>518</v>
      </c>
      <c r="D18" s="16">
        <v>208</v>
      </c>
      <c r="E18" s="16">
        <v>256</v>
      </c>
      <c r="F18" s="16">
        <v>54</v>
      </c>
      <c r="G18" s="16">
        <v>472</v>
      </c>
      <c r="H18" s="16">
        <f>M18+N18+O18+P18</f>
        <v>208</v>
      </c>
      <c r="I18" s="16">
        <f>R18+S18+T18+U18+V18</f>
        <v>219</v>
      </c>
      <c r="J18" s="16">
        <v>45</v>
      </c>
      <c r="K18" s="16">
        <f t="shared" si="7"/>
        <v>91.119691119691112</v>
      </c>
      <c r="L18" s="17">
        <f t="shared" si="4"/>
        <v>208</v>
      </c>
      <c r="M18" s="16">
        <v>49</v>
      </c>
      <c r="N18" s="16">
        <v>47</v>
      </c>
      <c r="O18" s="16">
        <v>64</v>
      </c>
      <c r="P18" s="16">
        <v>48</v>
      </c>
      <c r="Q18" s="9">
        <v>219</v>
      </c>
      <c r="R18" s="16">
        <v>46</v>
      </c>
      <c r="S18" s="16">
        <v>48</v>
      </c>
      <c r="T18" s="16">
        <v>53</v>
      </c>
      <c r="U18" s="16">
        <v>42</v>
      </c>
      <c r="V18" s="16">
        <v>30</v>
      </c>
      <c r="W18" s="18">
        <v>45</v>
      </c>
      <c r="X18" s="16">
        <v>24</v>
      </c>
      <c r="Y18" s="16">
        <v>21</v>
      </c>
    </row>
    <row r="19" spans="1:25" ht="15.75" customHeight="1" x14ac:dyDescent="0.2">
      <c r="A19" s="13">
        <v>18</v>
      </c>
      <c r="B19" s="14" t="s">
        <v>42</v>
      </c>
      <c r="C19" s="43">
        <v>529</v>
      </c>
      <c r="D19" s="16">
        <v>232</v>
      </c>
      <c r="E19" s="16">
        <v>251</v>
      </c>
      <c r="F19" s="16">
        <v>46</v>
      </c>
      <c r="G19" s="16">
        <v>490</v>
      </c>
      <c r="H19" s="16">
        <v>232</v>
      </c>
      <c r="I19" s="16">
        <v>218</v>
      </c>
      <c r="J19" s="16">
        <v>40</v>
      </c>
      <c r="K19" s="16">
        <f t="shared" si="7"/>
        <v>92.627599243856324</v>
      </c>
      <c r="L19" s="17">
        <v>232</v>
      </c>
      <c r="M19" s="16">
        <v>69</v>
      </c>
      <c r="N19" s="16">
        <v>54</v>
      </c>
      <c r="O19" s="16">
        <v>58</v>
      </c>
      <c r="P19" s="16">
        <v>51</v>
      </c>
      <c r="Q19" s="9">
        <v>218</v>
      </c>
      <c r="R19" s="16">
        <v>41</v>
      </c>
      <c r="S19" s="16">
        <v>43</v>
      </c>
      <c r="T19" s="16">
        <v>50</v>
      </c>
      <c r="U19" s="16">
        <v>39</v>
      </c>
      <c r="V19" s="16">
        <v>45</v>
      </c>
      <c r="W19" s="18">
        <v>40</v>
      </c>
      <c r="X19" s="16">
        <v>14</v>
      </c>
      <c r="Y19" s="16">
        <v>26</v>
      </c>
    </row>
    <row r="20" spans="1:25" ht="15.75" customHeight="1" x14ac:dyDescent="0.2">
      <c r="A20" s="13">
        <v>19</v>
      </c>
      <c r="B20" s="14" t="s">
        <v>43</v>
      </c>
      <c r="C20" s="43">
        <v>503</v>
      </c>
      <c r="D20" s="16">
        <v>209</v>
      </c>
      <c r="E20" s="16">
        <v>243</v>
      </c>
      <c r="F20" s="16">
        <v>51</v>
      </c>
      <c r="G20" s="16">
        <v>470</v>
      </c>
      <c r="H20" s="16">
        <v>209</v>
      </c>
      <c r="I20" s="16">
        <v>218</v>
      </c>
      <c r="J20" s="16">
        <v>43</v>
      </c>
      <c r="K20" s="16">
        <f t="shared" si="7"/>
        <v>93.439363817097416</v>
      </c>
      <c r="L20" s="17">
        <v>209</v>
      </c>
      <c r="M20" s="16">
        <v>51</v>
      </c>
      <c r="N20" s="16">
        <v>50</v>
      </c>
      <c r="O20" s="16">
        <v>49</v>
      </c>
      <c r="P20" s="16">
        <v>59</v>
      </c>
      <c r="Q20" s="9">
        <v>218</v>
      </c>
      <c r="R20" s="16">
        <v>54</v>
      </c>
      <c r="S20" s="16">
        <v>47</v>
      </c>
      <c r="T20" s="16">
        <v>52</v>
      </c>
      <c r="U20" s="16">
        <v>38</v>
      </c>
      <c r="V20" s="16">
        <v>27</v>
      </c>
      <c r="W20" s="18">
        <v>43</v>
      </c>
      <c r="X20" s="16">
        <v>23</v>
      </c>
      <c r="Y20" s="16">
        <v>20</v>
      </c>
    </row>
    <row r="21" spans="1:25" ht="15.75" customHeight="1" x14ac:dyDescent="0.25">
      <c r="A21" s="13">
        <v>20</v>
      </c>
      <c r="B21" s="14" t="s">
        <v>44</v>
      </c>
      <c r="C21" s="60">
        <v>848</v>
      </c>
      <c r="D21" s="16">
        <v>338</v>
      </c>
      <c r="E21" s="16">
        <v>452</v>
      </c>
      <c r="F21" s="16">
        <v>58</v>
      </c>
      <c r="G21" s="16">
        <v>826</v>
      </c>
      <c r="H21" s="16">
        <v>338</v>
      </c>
      <c r="I21" s="16">
        <v>432</v>
      </c>
      <c r="J21" s="16">
        <v>56</v>
      </c>
      <c r="K21" s="16" t="e">
        <f>G21/#REF!*100</f>
        <v>#REF!</v>
      </c>
      <c r="L21" s="17">
        <f t="shared" si="4"/>
        <v>338</v>
      </c>
      <c r="M21" s="16">
        <v>91</v>
      </c>
      <c r="N21" s="16">
        <v>78</v>
      </c>
      <c r="O21" s="23">
        <v>90</v>
      </c>
      <c r="P21" s="16">
        <v>79</v>
      </c>
      <c r="Q21" s="9">
        <f t="shared" si="6"/>
        <v>432</v>
      </c>
      <c r="R21" s="16">
        <v>93</v>
      </c>
      <c r="S21" s="16">
        <v>94</v>
      </c>
      <c r="T21" s="16">
        <v>101</v>
      </c>
      <c r="U21" s="16">
        <v>77</v>
      </c>
      <c r="V21" s="16">
        <v>67</v>
      </c>
      <c r="W21" s="18">
        <f t="shared" si="5"/>
        <v>35</v>
      </c>
      <c r="X21" s="16">
        <v>35</v>
      </c>
      <c r="Y21" s="16"/>
    </row>
    <row r="22" spans="1:25" ht="15.75" customHeight="1" x14ac:dyDescent="0.25">
      <c r="A22" s="13">
        <v>21</v>
      </c>
      <c r="B22" s="14" t="s">
        <v>45</v>
      </c>
      <c r="C22" s="61">
        <v>137</v>
      </c>
      <c r="D22" s="16">
        <v>71</v>
      </c>
      <c r="E22" s="16">
        <v>65</v>
      </c>
      <c r="F22" s="16">
        <v>1</v>
      </c>
      <c r="G22" s="16">
        <v>131</v>
      </c>
      <c r="H22" s="16">
        <v>69</v>
      </c>
      <c r="I22" s="16">
        <v>61</v>
      </c>
      <c r="J22" s="16">
        <v>1</v>
      </c>
      <c r="K22" s="16">
        <v>95</v>
      </c>
      <c r="L22" s="17">
        <v>69</v>
      </c>
      <c r="M22" s="16">
        <v>13</v>
      </c>
      <c r="N22" s="16">
        <v>23</v>
      </c>
      <c r="O22" s="16">
        <v>13</v>
      </c>
      <c r="P22" s="16">
        <v>20</v>
      </c>
      <c r="Q22" s="9">
        <v>61</v>
      </c>
      <c r="R22" s="16">
        <v>17</v>
      </c>
      <c r="S22" s="16">
        <v>9</v>
      </c>
      <c r="T22" s="16">
        <v>17</v>
      </c>
      <c r="U22" s="16">
        <v>14</v>
      </c>
      <c r="V22" s="16">
        <v>4</v>
      </c>
      <c r="W22" s="18">
        <v>1</v>
      </c>
      <c r="X22" s="16">
        <v>0</v>
      </c>
      <c r="Y22" s="16">
        <v>1</v>
      </c>
    </row>
    <row r="23" spans="1:25" ht="15.75" customHeight="1" x14ac:dyDescent="0.2">
      <c r="A23" s="13">
        <v>22</v>
      </c>
      <c r="B23" s="14" t="s">
        <v>46</v>
      </c>
      <c r="C23" s="43">
        <v>130</v>
      </c>
      <c r="D23" s="16">
        <v>53</v>
      </c>
      <c r="E23" s="16">
        <v>75</v>
      </c>
      <c r="F23" s="16">
        <v>2</v>
      </c>
      <c r="G23" s="16">
        <v>117</v>
      </c>
      <c r="H23" s="16">
        <v>53</v>
      </c>
      <c r="I23" s="16">
        <v>62</v>
      </c>
      <c r="J23" s="16">
        <v>2</v>
      </c>
      <c r="K23" s="16">
        <f t="shared" ref="K23:K76" si="8">G23/C23*100</f>
        <v>90</v>
      </c>
      <c r="L23" s="17">
        <f t="shared" si="4"/>
        <v>53</v>
      </c>
      <c r="M23" s="16">
        <v>7</v>
      </c>
      <c r="N23" s="16">
        <v>16</v>
      </c>
      <c r="O23" s="16">
        <v>17</v>
      </c>
      <c r="P23" s="16">
        <v>13</v>
      </c>
      <c r="Q23" s="9">
        <f t="shared" si="6"/>
        <v>62</v>
      </c>
      <c r="R23" s="16">
        <v>14</v>
      </c>
      <c r="S23" s="16">
        <v>12</v>
      </c>
      <c r="T23" s="16">
        <v>18</v>
      </c>
      <c r="U23" s="16">
        <v>11</v>
      </c>
      <c r="V23" s="16">
        <v>7</v>
      </c>
      <c r="W23" s="18">
        <f t="shared" si="5"/>
        <v>2</v>
      </c>
      <c r="X23" s="16">
        <v>0</v>
      </c>
      <c r="Y23" s="16">
        <v>2</v>
      </c>
    </row>
    <row r="24" spans="1:25" ht="15.75" customHeight="1" x14ac:dyDescent="0.2">
      <c r="A24" s="13">
        <v>23</v>
      </c>
      <c r="B24" s="14" t="s">
        <v>47</v>
      </c>
      <c r="C24" s="43">
        <v>35</v>
      </c>
      <c r="D24" s="16">
        <v>16</v>
      </c>
      <c r="E24" s="16">
        <v>18</v>
      </c>
      <c r="F24" s="16">
        <v>0</v>
      </c>
      <c r="G24" s="16">
        <v>34</v>
      </c>
      <c r="H24" s="16">
        <v>16</v>
      </c>
      <c r="I24" s="16">
        <v>17</v>
      </c>
      <c r="J24" s="16">
        <v>0</v>
      </c>
      <c r="K24" s="16">
        <f t="shared" si="8"/>
        <v>97.142857142857139</v>
      </c>
      <c r="L24" s="17">
        <f t="shared" si="4"/>
        <v>16</v>
      </c>
      <c r="M24" s="16">
        <v>4</v>
      </c>
      <c r="N24" s="16">
        <v>3</v>
      </c>
      <c r="O24" s="16">
        <v>2</v>
      </c>
      <c r="P24" s="16">
        <v>7</v>
      </c>
      <c r="Q24" s="9">
        <f t="shared" si="6"/>
        <v>17</v>
      </c>
      <c r="R24" s="16">
        <v>4</v>
      </c>
      <c r="S24" s="16">
        <v>5</v>
      </c>
      <c r="T24" s="16">
        <v>2</v>
      </c>
      <c r="U24" s="16">
        <v>3</v>
      </c>
      <c r="V24" s="16">
        <v>3</v>
      </c>
      <c r="W24" s="18">
        <f t="shared" si="5"/>
        <v>0</v>
      </c>
      <c r="X24" s="16"/>
      <c r="Y24" s="16"/>
    </row>
    <row r="25" spans="1:25" ht="15.75" customHeight="1" x14ac:dyDescent="0.2">
      <c r="A25" s="13">
        <v>24</v>
      </c>
      <c r="B25" s="14" t="s">
        <v>48</v>
      </c>
      <c r="C25" s="43">
        <v>106</v>
      </c>
      <c r="D25" s="16">
        <v>44</v>
      </c>
      <c r="E25" s="16">
        <v>53</v>
      </c>
      <c r="F25" s="16">
        <v>9</v>
      </c>
      <c r="G25" s="16">
        <v>106</v>
      </c>
      <c r="H25" s="16">
        <v>44</v>
      </c>
      <c r="I25" s="16">
        <v>53</v>
      </c>
      <c r="J25" s="16">
        <v>9</v>
      </c>
      <c r="K25" s="16">
        <f t="shared" si="8"/>
        <v>100</v>
      </c>
      <c r="L25" s="17">
        <v>44</v>
      </c>
      <c r="M25" s="16">
        <v>10</v>
      </c>
      <c r="N25" s="16">
        <v>12</v>
      </c>
      <c r="O25" s="16">
        <v>12</v>
      </c>
      <c r="P25" s="16">
        <v>10</v>
      </c>
      <c r="Q25" s="9">
        <v>53</v>
      </c>
      <c r="R25" s="16">
        <v>14</v>
      </c>
      <c r="S25" s="16">
        <v>9</v>
      </c>
      <c r="T25" s="16">
        <v>14</v>
      </c>
      <c r="U25" s="16">
        <v>8</v>
      </c>
      <c r="V25" s="16">
        <v>8</v>
      </c>
      <c r="W25" s="18">
        <v>9</v>
      </c>
      <c r="X25" s="16">
        <v>3</v>
      </c>
      <c r="Y25" s="16">
        <v>6</v>
      </c>
    </row>
    <row r="26" spans="1:25" ht="15.75" customHeight="1" x14ac:dyDescent="0.2">
      <c r="A26" s="13">
        <v>25</v>
      </c>
      <c r="B26" s="14" t="s">
        <v>49</v>
      </c>
      <c r="C26" s="43">
        <v>353</v>
      </c>
      <c r="D26" s="16">
        <v>138</v>
      </c>
      <c r="E26" s="16">
        <v>201</v>
      </c>
      <c r="F26" s="16">
        <v>14</v>
      </c>
      <c r="G26" s="16">
        <v>332</v>
      </c>
      <c r="H26" s="16">
        <v>138</v>
      </c>
      <c r="I26" s="16">
        <v>183</v>
      </c>
      <c r="J26" s="16">
        <v>11</v>
      </c>
      <c r="K26" s="16">
        <f t="shared" si="8"/>
        <v>94.050991501416419</v>
      </c>
      <c r="L26" s="17">
        <f t="shared" si="4"/>
        <v>138</v>
      </c>
      <c r="M26" s="16">
        <v>36</v>
      </c>
      <c r="N26" s="16">
        <v>33</v>
      </c>
      <c r="O26" s="16">
        <v>35</v>
      </c>
      <c r="P26" s="16">
        <v>34</v>
      </c>
      <c r="Q26" s="9">
        <f t="shared" si="6"/>
        <v>183</v>
      </c>
      <c r="R26" s="16">
        <v>42</v>
      </c>
      <c r="S26" s="16">
        <v>42</v>
      </c>
      <c r="T26" s="16">
        <v>34</v>
      </c>
      <c r="U26" s="16">
        <v>36</v>
      </c>
      <c r="V26" s="16">
        <v>29</v>
      </c>
      <c r="W26" s="18">
        <f t="shared" si="5"/>
        <v>11</v>
      </c>
      <c r="X26" s="16">
        <v>8</v>
      </c>
      <c r="Y26" s="16">
        <v>3</v>
      </c>
    </row>
    <row r="27" spans="1:25" ht="15.75" customHeight="1" x14ac:dyDescent="0.2">
      <c r="A27" s="13">
        <v>26</v>
      </c>
      <c r="B27" s="14" t="s">
        <v>50</v>
      </c>
      <c r="C27" s="43">
        <v>70</v>
      </c>
      <c r="D27" s="16">
        <v>29</v>
      </c>
      <c r="E27" s="16">
        <v>41</v>
      </c>
      <c r="F27" s="16">
        <v>0</v>
      </c>
      <c r="G27" s="16">
        <v>70</v>
      </c>
      <c r="H27" s="16">
        <v>29</v>
      </c>
      <c r="I27" s="16">
        <v>41</v>
      </c>
      <c r="J27" s="16">
        <v>0</v>
      </c>
      <c r="K27" s="16">
        <f t="shared" si="8"/>
        <v>100</v>
      </c>
      <c r="L27" s="17">
        <f t="shared" si="4"/>
        <v>29</v>
      </c>
      <c r="M27" s="16">
        <v>7</v>
      </c>
      <c r="N27" s="16">
        <v>6</v>
      </c>
      <c r="O27" s="16">
        <v>8</v>
      </c>
      <c r="P27" s="16">
        <v>8</v>
      </c>
      <c r="Q27" s="9">
        <f t="shared" si="6"/>
        <v>41</v>
      </c>
      <c r="R27" s="16">
        <v>9</v>
      </c>
      <c r="S27" s="16">
        <v>11</v>
      </c>
      <c r="T27" s="16">
        <v>5</v>
      </c>
      <c r="U27" s="16">
        <v>9</v>
      </c>
      <c r="V27" s="16">
        <v>7</v>
      </c>
      <c r="W27" s="18">
        <f t="shared" si="5"/>
        <v>0</v>
      </c>
      <c r="X27" s="16">
        <v>0</v>
      </c>
      <c r="Y27" s="16">
        <v>0</v>
      </c>
    </row>
    <row r="28" spans="1:25" ht="15.75" customHeight="1" x14ac:dyDescent="0.2">
      <c r="A28" s="13">
        <v>27</v>
      </c>
      <c r="B28" s="14" t="s">
        <v>51</v>
      </c>
      <c r="C28" s="43">
        <v>105</v>
      </c>
      <c r="D28" s="16">
        <v>53</v>
      </c>
      <c r="E28" s="16">
        <v>46</v>
      </c>
      <c r="F28" s="16">
        <v>6</v>
      </c>
      <c r="G28" s="16">
        <v>104</v>
      </c>
      <c r="H28" s="16">
        <v>53</v>
      </c>
      <c r="I28" s="16">
        <v>46</v>
      </c>
      <c r="J28" s="16">
        <v>6</v>
      </c>
      <c r="K28" s="16">
        <f t="shared" si="8"/>
        <v>99.047619047619051</v>
      </c>
      <c r="L28" s="17">
        <v>53</v>
      </c>
      <c r="M28" s="16">
        <v>9</v>
      </c>
      <c r="N28" s="16">
        <v>16</v>
      </c>
      <c r="O28" s="16">
        <v>18</v>
      </c>
      <c r="P28" s="16">
        <v>10</v>
      </c>
      <c r="Q28" s="9">
        <v>46</v>
      </c>
      <c r="R28" s="16">
        <v>9</v>
      </c>
      <c r="S28" s="16">
        <v>12</v>
      </c>
      <c r="T28" s="16">
        <v>9</v>
      </c>
      <c r="U28" s="16">
        <v>8</v>
      </c>
      <c r="V28" s="16">
        <v>8</v>
      </c>
      <c r="W28" s="18">
        <v>5</v>
      </c>
      <c r="X28" s="16">
        <v>2</v>
      </c>
      <c r="Y28" s="16">
        <v>3</v>
      </c>
    </row>
    <row r="29" spans="1:25" ht="15.75" customHeight="1" x14ac:dyDescent="0.2">
      <c r="A29" s="13">
        <v>28</v>
      </c>
      <c r="B29" s="14" t="s">
        <v>52</v>
      </c>
      <c r="C29" s="43">
        <v>90</v>
      </c>
      <c r="D29" s="16">
        <v>33</v>
      </c>
      <c r="E29" s="16">
        <v>52</v>
      </c>
      <c r="F29" s="16">
        <v>5</v>
      </c>
      <c r="G29" s="16">
        <v>86</v>
      </c>
      <c r="H29" s="16">
        <v>33</v>
      </c>
      <c r="I29" s="16">
        <v>48</v>
      </c>
      <c r="J29" s="16">
        <v>5</v>
      </c>
      <c r="K29" s="16">
        <f t="shared" si="8"/>
        <v>95.555555555555557</v>
      </c>
      <c r="L29" s="17">
        <v>33</v>
      </c>
      <c r="M29" s="16">
        <v>10</v>
      </c>
      <c r="N29" s="16">
        <v>9</v>
      </c>
      <c r="O29" s="16">
        <v>7</v>
      </c>
      <c r="P29" s="16">
        <v>7</v>
      </c>
      <c r="Q29" s="9">
        <f t="shared" si="6"/>
        <v>48</v>
      </c>
      <c r="R29" s="16">
        <v>5</v>
      </c>
      <c r="S29" s="16">
        <v>9</v>
      </c>
      <c r="T29" s="16">
        <v>12</v>
      </c>
      <c r="U29" s="16">
        <v>11</v>
      </c>
      <c r="V29" s="16">
        <v>11</v>
      </c>
      <c r="W29" s="18">
        <f t="shared" si="5"/>
        <v>5</v>
      </c>
      <c r="X29" s="16">
        <v>5</v>
      </c>
      <c r="Y29" s="16">
        <v>0</v>
      </c>
    </row>
    <row r="30" spans="1:25" ht="15.75" customHeight="1" x14ac:dyDescent="0.2">
      <c r="A30" s="13">
        <v>29</v>
      </c>
      <c r="B30" s="14" t="s">
        <v>53</v>
      </c>
      <c r="C30" s="43">
        <v>73</v>
      </c>
      <c r="D30" s="16">
        <v>33</v>
      </c>
      <c r="E30" s="16">
        <v>40</v>
      </c>
      <c r="F30" s="16">
        <v>0</v>
      </c>
      <c r="G30" s="16">
        <v>67</v>
      </c>
      <c r="H30" s="16">
        <v>33</v>
      </c>
      <c r="I30" s="16">
        <v>34</v>
      </c>
      <c r="J30" s="16">
        <v>0</v>
      </c>
      <c r="K30" s="16">
        <f t="shared" si="8"/>
        <v>91.780821917808225</v>
      </c>
      <c r="L30" s="17">
        <f t="shared" si="4"/>
        <v>33</v>
      </c>
      <c r="M30" s="16">
        <v>9</v>
      </c>
      <c r="N30" s="16">
        <v>4</v>
      </c>
      <c r="O30" s="16">
        <v>7</v>
      </c>
      <c r="P30" s="16">
        <v>13</v>
      </c>
      <c r="Q30" s="9">
        <f t="shared" si="6"/>
        <v>34</v>
      </c>
      <c r="R30" s="16">
        <v>4</v>
      </c>
      <c r="S30" s="16">
        <v>13</v>
      </c>
      <c r="T30" s="16">
        <v>3</v>
      </c>
      <c r="U30" s="16">
        <v>7</v>
      </c>
      <c r="V30" s="16">
        <v>7</v>
      </c>
      <c r="W30" s="18">
        <f t="shared" si="5"/>
        <v>0</v>
      </c>
      <c r="X30" s="16">
        <v>0</v>
      </c>
      <c r="Y30" s="16"/>
    </row>
    <row r="31" spans="1:25" ht="15.75" customHeight="1" x14ac:dyDescent="0.2">
      <c r="A31" s="13">
        <v>30</v>
      </c>
      <c r="B31" s="14" t="s">
        <v>54</v>
      </c>
      <c r="C31" s="43">
        <v>81</v>
      </c>
      <c r="D31" s="16">
        <v>38</v>
      </c>
      <c r="E31" s="16">
        <v>43</v>
      </c>
      <c r="F31" s="16">
        <v>0</v>
      </c>
      <c r="G31" s="16">
        <v>77</v>
      </c>
      <c r="H31" s="16">
        <v>38</v>
      </c>
      <c r="I31" s="16">
        <v>39</v>
      </c>
      <c r="J31" s="16">
        <v>0</v>
      </c>
      <c r="K31" s="16">
        <f t="shared" si="8"/>
        <v>95.061728395061735</v>
      </c>
      <c r="L31" s="17">
        <f t="shared" si="4"/>
        <v>38</v>
      </c>
      <c r="M31" s="16">
        <v>15</v>
      </c>
      <c r="N31" s="16">
        <v>5</v>
      </c>
      <c r="O31" s="16">
        <v>10</v>
      </c>
      <c r="P31" s="16">
        <v>8</v>
      </c>
      <c r="Q31" s="9">
        <v>39</v>
      </c>
      <c r="R31" s="16">
        <v>6</v>
      </c>
      <c r="S31" s="16">
        <v>7</v>
      </c>
      <c r="T31" s="16">
        <v>14</v>
      </c>
      <c r="U31" s="16">
        <v>8</v>
      </c>
      <c r="V31" s="16">
        <v>4</v>
      </c>
      <c r="W31" s="18">
        <f t="shared" si="5"/>
        <v>0</v>
      </c>
      <c r="X31" s="16">
        <v>0</v>
      </c>
      <c r="Y31" s="16">
        <v>0</v>
      </c>
    </row>
    <row r="32" spans="1:25" ht="15.75" customHeight="1" x14ac:dyDescent="0.2">
      <c r="A32" s="13">
        <v>31</v>
      </c>
      <c r="B32" s="14" t="s">
        <v>55</v>
      </c>
      <c r="C32" s="62">
        <v>65</v>
      </c>
      <c r="D32" s="16">
        <v>29</v>
      </c>
      <c r="E32" s="16">
        <v>36</v>
      </c>
      <c r="F32" s="16">
        <v>0</v>
      </c>
      <c r="G32" s="16">
        <v>64</v>
      </c>
      <c r="H32" s="16">
        <v>29</v>
      </c>
      <c r="I32" s="16">
        <v>35</v>
      </c>
      <c r="J32" s="16">
        <v>0</v>
      </c>
      <c r="K32" s="16">
        <f t="shared" si="8"/>
        <v>98.461538461538467</v>
      </c>
      <c r="L32" s="17">
        <v>25</v>
      </c>
      <c r="M32" s="16">
        <v>9</v>
      </c>
      <c r="N32" s="16">
        <v>6</v>
      </c>
      <c r="O32" s="16">
        <v>7</v>
      </c>
      <c r="P32" s="16">
        <v>3</v>
      </c>
      <c r="Q32" s="9">
        <v>34</v>
      </c>
      <c r="R32" s="16">
        <v>7</v>
      </c>
      <c r="S32" s="16">
        <v>4</v>
      </c>
      <c r="T32" s="16">
        <v>8</v>
      </c>
      <c r="U32" s="16">
        <v>5</v>
      </c>
      <c r="V32" s="16">
        <v>10</v>
      </c>
      <c r="W32" s="18">
        <f t="shared" si="5"/>
        <v>0</v>
      </c>
      <c r="X32" s="16">
        <v>0</v>
      </c>
      <c r="Y32" s="16"/>
    </row>
    <row r="33" spans="1:25" ht="31.5" customHeight="1" x14ac:dyDescent="0.2">
      <c r="A33" s="13">
        <v>32</v>
      </c>
      <c r="B33" s="14" t="s">
        <v>56</v>
      </c>
      <c r="C33" s="43">
        <v>96</v>
      </c>
      <c r="D33" s="16">
        <v>96</v>
      </c>
      <c r="E33" s="16"/>
      <c r="F33" s="16"/>
      <c r="G33" s="16">
        <v>94</v>
      </c>
      <c r="H33" s="16">
        <v>94</v>
      </c>
      <c r="I33" s="16"/>
      <c r="J33" s="16"/>
      <c r="K33" s="16">
        <f t="shared" si="8"/>
        <v>97.916666666666657</v>
      </c>
      <c r="L33" s="17">
        <v>94</v>
      </c>
      <c r="M33" s="16">
        <v>28</v>
      </c>
      <c r="N33" s="16">
        <v>28</v>
      </c>
      <c r="O33" s="16">
        <v>14</v>
      </c>
      <c r="P33" s="16">
        <v>24</v>
      </c>
      <c r="Q33" s="9">
        <f t="shared" si="6"/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8">
        <v>0</v>
      </c>
      <c r="X33" s="16">
        <v>0</v>
      </c>
      <c r="Y33" s="16">
        <v>0</v>
      </c>
    </row>
    <row r="34" spans="1:25" ht="15.75" customHeight="1" x14ac:dyDescent="0.2">
      <c r="A34" s="13">
        <v>33</v>
      </c>
      <c r="B34" s="14" t="s">
        <v>99</v>
      </c>
      <c r="C34" s="43">
        <v>73</v>
      </c>
      <c r="D34" s="16">
        <v>29</v>
      </c>
      <c r="E34" s="16">
        <v>39</v>
      </c>
      <c r="F34" s="16">
        <v>5</v>
      </c>
      <c r="G34" s="16">
        <v>73</v>
      </c>
      <c r="H34" s="16">
        <v>29</v>
      </c>
      <c r="I34" s="16">
        <v>39</v>
      </c>
      <c r="J34" s="16">
        <v>5</v>
      </c>
      <c r="K34" s="16">
        <f t="shared" si="8"/>
        <v>100</v>
      </c>
      <c r="L34" s="17">
        <f t="shared" si="4"/>
        <v>29</v>
      </c>
      <c r="M34" s="16">
        <v>9</v>
      </c>
      <c r="N34" s="16">
        <v>9</v>
      </c>
      <c r="O34" s="16">
        <v>10</v>
      </c>
      <c r="P34" s="16">
        <v>1</v>
      </c>
      <c r="Q34" s="9">
        <v>39</v>
      </c>
      <c r="R34" s="16">
        <v>13</v>
      </c>
      <c r="S34" s="16">
        <v>6</v>
      </c>
      <c r="T34" s="16">
        <v>10</v>
      </c>
      <c r="U34" s="16">
        <v>6</v>
      </c>
      <c r="V34" s="16">
        <v>4</v>
      </c>
      <c r="W34" s="18">
        <f t="shared" si="5"/>
        <v>5</v>
      </c>
      <c r="X34" s="16">
        <v>2</v>
      </c>
      <c r="Y34" s="16">
        <v>3</v>
      </c>
    </row>
    <row r="35" spans="1:25" ht="15.75" customHeight="1" x14ac:dyDescent="0.25">
      <c r="A35" s="13">
        <v>34</v>
      </c>
      <c r="B35" s="14" t="s">
        <v>57</v>
      </c>
      <c r="C35" s="43">
        <v>113</v>
      </c>
      <c r="D35" s="63">
        <v>49</v>
      </c>
      <c r="E35" s="63">
        <v>56</v>
      </c>
      <c r="F35" s="63">
        <v>8</v>
      </c>
      <c r="G35" s="16">
        <v>100</v>
      </c>
      <c r="H35" s="16">
        <v>49</v>
      </c>
      <c r="I35" s="16">
        <v>45</v>
      </c>
      <c r="J35" s="16">
        <v>6</v>
      </c>
      <c r="K35" s="16">
        <f t="shared" si="8"/>
        <v>88.495575221238937</v>
      </c>
      <c r="L35" s="17">
        <f t="shared" si="4"/>
        <v>49</v>
      </c>
      <c r="M35" s="64">
        <v>15</v>
      </c>
      <c r="N35" s="64">
        <v>13</v>
      </c>
      <c r="O35" s="64">
        <v>11</v>
      </c>
      <c r="P35" s="64">
        <v>10</v>
      </c>
      <c r="Q35" s="9">
        <f t="shared" si="6"/>
        <v>45</v>
      </c>
      <c r="R35" s="64">
        <v>9</v>
      </c>
      <c r="S35" s="64">
        <v>8</v>
      </c>
      <c r="T35" s="64">
        <v>12</v>
      </c>
      <c r="U35" s="65">
        <v>8</v>
      </c>
      <c r="V35" s="66">
        <v>8</v>
      </c>
      <c r="W35" s="18">
        <f t="shared" si="5"/>
        <v>6</v>
      </c>
      <c r="X35" s="66">
        <v>3</v>
      </c>
      <c r="Y35" s="66">
        <v>3</v>
      </c>
    </row>
    <row r="36" spans="1:25" ht="15.75" customHeight="1" x14ac:dyDescent="0.2">
      <c r="A36" s="13">
        <v>35</v>
      </c>
      <c r="B36" s="14" t="s">
        <v>58</v>
      </c>
      <c r="C36" s="43">
        <v>98</v>
      </c>
      <c r="D36" s="16">
        <v>40</v>
      </c>
      <c r="E36" s="16">
        <v>50</v>
      </c>
      <c r="F36" s="16">
        <v>8</v>
      </c>
      <c r="G36" s="16">
        <v>98</v>
      </c>
      <c r="H36" s="16">
        <v>40</v>
      </c>
      <c r="I36" s="16">
        <v>50</v>
      </c>
      <c r="J36" s="16">
        <v>8</v>
      </c>
      <c r="K36" s="16">
        <f t="shared" si="8"/>
        <v>100</v>
      </c>
      <c r="L36" s="17">
        <f t="shared" si="4"/>
        <v>40</v>
      </c>
      <c r="M36" s="16">
        <v>11</v>
      </c>
      <c r="N36" s="16">
        <v>9</v>
      </c>
      <c r="O36" s="16">
        <v>9</v>
      </c>
      <c r="P36" s="16">
        <v>11</v>
      </c>
      <c r="Q36" s="9">
        <f t="shared" si="6"/>
        <v>50</v>
      </c>
      <c r="R36" s="16">
        <v>13</v>
      </c>
      <c r="S36" s="16">
        <v>8</v>
      </c>
      <c r="T36" s="16">
        <v>11</v>
      </c>
      <c r="U36" s="16">
        <v>10</v>
      </c>
      <c r="V36" s="16">
        <v>8</v>
      </c>
      <c r="W36" s="18">
        <f t="shared" si="5"/>
        <v>8</v>
      </c>
      <c r="X36" s="16">
        <v>3</v>
      </c>
      <c r="Y36" s="16">
        <v>5</v>
      </c>
    </row>
    <row r="37" spans="1:25" ht="15.75" customHeight="1" x14ac:dyDescent="0.2">
      <c r="A37" s="13">
        <v>36</v>
      </c>
      <c r="B37" s="14" t="s">
        <v>59</v>
      </c>
      <c r="C37" s="43">
        <v>34</v>
      </c>
      <c r="D37" s="16">
        <v>19</v>
      </c>
      <c r="E37" s="16">
        <v>15</v>
      </c>
      <c r="F37" s="16">
        <v>0</v>
      </c>
      <c r="G37" s="16">
        <v>33</v>
      </c>
      <c r="H37" s="16">
        <v>19</v>
      </c>
      <c r="I37" s="16">
        <v>14</v>
      </c>
      <c r="J37" s="16">
        <v>0</v>
      </c>
      <c r="K37" s="16">
        <f t="shared" si="8"/>
        <v>97.058823529411768</v>
      </c>
      <c r="L37" s="17">
        <v>19</v>
      </c>
      <c r="M37" s="16">
        <v>5</v>
      </c>
      <c r="N37" s="16">
        <v>4</v>
      </c>
      <c r="O37" s="16">
        <v>4</v>
      </c>
      <c r="P37" s="16">
        <v>6</v>
      </c>
      <c r="Q37" s="9">
        <v>14</v>
      </c>
      <c r="R37" s="16">
        <v>4</v>
      </c>
      <c r="S37" s="16">
        <v>3</v>
      </c>
      <c r="T37" s="16">
        <v>3</v>
      </c>
      <c r="U37" s="16">
        <v>2</v>
      </c>
      <c r="V37" s="16">
        <v>2</v>
      </c>
      <c r="W37" s="18">
        <f t="shared" si="5"/>
        <v>0</v>
      </c>
      <c r="X37" s="16">
        <v>0</v>
      </c>
      <c r="Y37" s="16"/>
    </row>
    <row r="38" spans="1:25" ht="15.75" customHeight="1" x14ac:dyDescent="0.2">
      <c r="A38" s="13">
        <v>37</v>
      </c>
      <c r="B38" s="14" t="s">
        <v>60</v>
      </c>
      <c r="C38" s="43">
        <v>170</v>
      </c>
      <c r="D38" s="16">
        <v>73</v>
      </c>
      <c r="E38" s="16">
        <v>94</v>
      </c>
      <c r="F38" s="16">
        <v>3</v>
      </c>
      <c r="G38" s="16">
        <v>160</v>
      </c>
      <c r="H38" s="16">
        <v>73</v>
      </c>
      <c r="I38" s="16">
        <v>85</v>
      </c>
      <c r="J38" s="16">
        <v>2</v>
      </c>
      <c r="K38" s="16">
        <f t="shared" si="8"/>
        <v>94.117647058823522</v>
      </c>
      <c r="L38" s="17">
        <f t="shared" si="4"/>
        <v>73</v>
      </c>
      <c r="M38" s="16">
        <v>23</v>
      </c>
      <c r="N38" s="16">
        <v>23</v>
      </c>
      <c r="O38" s="16">
        <v>17</v>
      </c>
      <c r="P38" s="16">
        <v>10</v>
      </c>
      <c r="Q38" s="9">
        <f t="shared" si="6"/>
        <v>85</v>
      </c>
      <c r="R38" s="16">
        <v>14</v>
      </c>
      <c r="S38" s="16">
        <v>16</v>
      </c>
      <c r="T38" s="16">
        <v>17</v>
      </c>
      <c r="U38" s="16">
        <v>16</v>
      </c>
      <c r="V38" s="16">
        <v>22</v>
      </c>
      <c r="W38" s="18">
        <f t="shared" si="5"/>
        <v>2</v>
      </c>
      <c r="X38" s="16">
        <v>0</v>
      </c>
      <c r="Y38" s="16">
        <v>2</v>
      </c>
    </row>
    <row r="39" spans="1:25" ht="15.75" customHeight="1" x14ac:dyDescent="0.2">
      <c r="A39" s="13">
        <v>38</v>
      </c>
      <c r="B39" s="14" t="s">
        <v>61</v>
      </c>
      <c r="C39" s="43">
        <v>202</v>
      </c>
      <c r="D39" s="16">
        <v>92</v>
      </c>
      <c r="E39" s="16">
        <v>105</v>
      </c>
      <c r="F39" s="16">
        <v>5</v>
      </c>
      <c r="G39" s="16">
        <v>191</v>
      </c>
      <c r="H39" s="16">
        <v>92</v>
      </c>
      <c r="I39" s="16">
        <v>95</v>
      </c>
      <c r="J39" s="16">
        <v>4</v>
      </c>
      <c r="K39" s="16">
        <f t="shared" si="8"/>
        <v>94.554455445544548</v>
      </c>
      <c r="L39" s="17">
        <v>92</v>
      </c>
      <c r="M39" s="16">
        <v>22</v>
      </c>
      <c r="N39" s="16">
        <v>29</v>
      </c>
      <c r="O39" s="16">
        <v>20</v>
      </c>
      <c r="P39" s="16">
        <v>21</v>
      </c>
      <c r="Q39" s="9">
        <v>95</v>
      </c>
      <c r="R39" s="16">
        <v>24</v>
      </c>
      <c r="S39" s="16">
        <v>20</v>
      </c>
      <c r="T39" s="16">
        <v>21</v>
      </c>
      <c r="U39" s="16">
        <v>15</v>
      </c>
      <c r="V39" s="16">
        <v>15</v>
      </c>
      <c r="W39" s="18">
        <v>4</v>
      </c>
      <c r="X39" s="16">
        <v>3</v>
      </c>
      <c r="Y39" s="16">
        <v>1</v>
      </c>
    </row>
    <row r="40" spans="1:25" ht="15.75" customHeight="1" x14ac:dyDescent="0.2">
      <c r="A40" s="13">
        <v>39</v>
      </c>
      <c r="B40" s="14" t="s">
        <v>62</v>
      </c>
      <c r="C40" s="43">
        <v>385</v>
      </c>
      <c r="D40" s="16">
        <v>16</v>
      </c>
      <c r="E40" s="16">
        <v>331</v>
      </c>
      <c r="F40" s="16">
        <v>38</v>
      </c>
      <c r="G40" s="16">
        <v>190</v>
      </c>
      <c r="H40" s="16">
        <v>16</v>
      </c>
      <c r="I40" s="16">
        <v>152</v>
      </c>
      <c r="J40" s="16">
        <v>22</v>
      </c>
      <c r="K40" s="16">
        <f t="shared" si="8"/>
        <v>49.350649350649348</v>
      </c>
      <c r="L40" s="17">
        <v>16</v>
      </c>
      <c r="M40" s="16">
        <v>5</v>
      </c>
      <c r="N40" s="16">
        <v>3</v>
      </c>
      <c r="O40" s="16">
        <v>3</v>
      </c>
      <c r="P40" s="16">
        <v>5</v>
      </c>
      <c r="Q40" s="9">
        <f t="shared" si="6"/>
        <v>152</v>
      </c>
      <c r="R40" s="16">
        <v>36</v>
      </c>
      <c r="S40" s="16">
        <v>27</v>
      </c>
      <c r="T40" s="16">
        <v>26</v>
      </c>
      <c r="U40" s="16">
        <v>33</v>
      </c>
      <c r="V40" s="16">
        <v>30</v>
      </c>
      <c r="W40" s="18">
        <f t="shared" si="5"/>
        <v>22</v>
      </c>
      <c r="X40" s="16">
        <v>11</v>
      </c>
      <c r="Y40" s="16">
        <v>11</v>
      </c>
    </row>
    <row r="41" spans="1:25" ht="15.75" customHeight="1" x14ac:dyDescent="0.2">
      <c r="A41" s="13">
        <v>40</v>
      </c>
      <c r="B41" s="14" t="s">
        <v>63</v>
      </c>
      <c r="C41" s="43">
        <v>275</v>
      </c>
      <c r="D41" s="16">
        <v>275</v>
      </c>
      <c r="E41" s="16"/>
      <c r="F41" s="16"/>
      <c r="G41" s="16">
        <v>275</v>
      </c>
      <c r="H41" s="16"/>
      <c r="I41" s="16"/>
      <c r="J41" s="16"/>
      <c r="K41" s="16">
        <f t="shared" si="8"/>
        <v>100</v>
      </c>
      <c r="L41" s="17">
        <f>SUM(M41:P41)</f>
        <v>275</v>
      </c>
      <c r="M41" s="16">
        <v>69</v>
      </c>
      <c r="N41" s="16">
        <v>66</v>
      </c>
      <c r="O41" s="16">
        <v>76</v>
      </c>
      <c r="P41" s="16">
        <v>64</v>
      </c>
      <c r="Q41" s="9">
        <f t="shared" si="6"/>
        <v>0</v>
      </c>
      <c r="R41" s="16"/>
      <c r="S41" s="16"/>
      <c r="T41" s="16"/>
      <c r="U41" s="16"/>
      <c r="V41" s="16"/>
      <c r="W41" s="18">
        <f t="shared" si="5"/>
        <v>0</v>
      </c>
      <c r="X41" s="16"/>
      <c r="Y41" s="16"/>
    </row>
    <row r="42" spans="1:25" ht="15.75" customHeight="1" x14ac:dyDescent="0.2">
      <c r="A42" s="13">
        <v>41</v>
      </c>
      <c r="B42" s="14" t="s">
        <v>64</v>
      </c>
      <c r="C42" s="43">
        <v>44</v>
      </c>
      <c r="D42" s="16">
        <v>14</v>
      </c>
      <c r="E42" s="16">
        <v>28</v>
      </c>
      <c r="F42" s="16">
        <v>2</v>
      </c>
      <c r="G42" s="16">
        <v>44</v>
      </c>
      <c r="H42" s="16">
        <v>14</v>
      </c>
      <c r="I42" s="16">
        <v>28</v>
      </c>
      <c r="J42" s="16">
        <v>2</v>
      </c>
      <c r="K42" s="16">
        <f t="shared" si="8"/>
        <v>100</v>
      </c>
      <c r="L42" s="17">
        <f t="shared" ref="L42:L76" si="9">M42+N42+O42+P42</f>
        <v>14</v>
      </c>
      <c r="M42" s="16">
        <v>4</v>
      </c>
      <c r="N42" s="16">
        <v>3</v>
      </c>
      <c r="O42" s="16">
        <v>1</v>
      </c>
      <c r="P42" s="16">
        <v>6</v>
      </c>
      <c r="Q42" s="9">
        <f t="shared" si="6"/>
        <v>28</v>
      </c>
      <c r="R42" s="16">
        <v>6</v>
      </c>
      <c r="S42" s="16">
        <v>4</v>
      </c>
      <c r="T42" s="16">
        <v>3</v>
      </c>
      <c r="U42" s="16">
        <v>8</v>
      </c>
      <c r="V42" s="16">
        <v>7</v>
      </c>
      <c r="W42" s="18">
        <f t="shared" si="5"/>
        <v>2</v>
      </c>
      <c r="X42" s="16">
        <v>0</v>
      </c>
      <c r="Y42" s="16">
        <v>2</v>
      </c>
    </row>
    <row r="43" spans="1:25" ht="15.75" customHeight="1" x14ac:dyDescent="0.2">
      <c r="A43" s="13">
        <v>42</v>
      </c>
      <c r="B43" s="14" t="s">
        <v>65</v>
      </c>
      <c r="C43" s="43">
        <v>192</v>
      </c>
      <c r="D43" s="16">
        <v>64</v>
      </c>
      <c r="E43" s="16">
        <v>120</v>
      </c>
      <c r="F43" s="16">
        <v>8</v>
      </c>
      <c r="G43" s="16">
        <v>185</v>
      </c>
      <c r="H43" s="16">
        <v>64</v>
      </c>
      <c r="I43" s="16">
        <v>114</v>
      </c>
      <c r="J43" s="16">
        <v>8</v>
      </c>
      <c r="K43" s="16">
        <f t="shared" si="8"/>
        <v>96.354166666666657</v>
      </c>
      <c r="L43" s="17">
        <f t="shared" si="9"/>
        <v>64</v>
      </c>
      <c r="M43" s="16">
        <v>19</v>
      </c>
      <c r="N43" s="16">
        <v>13</v>
      </c>
      <c r="O43" s="16">
        <v>16</v>
      </c>
      <c r="P43" s="16">
        <v>16</v>
      </c>
      <c r="Q43" s="9">
        <f t="shared" si="6"/>
        <v>114</v>
      </c>
      <c r="R43" s="16">
        <v>23</v>
      </c>
      <c r="S43" s="16">
        <v>21</v>
      </c>
      <c r="T43" s="16">
        <v>26</v>
      </c>
      <c r="U43" s="16">
        <v>24</v>
      </c>
      <c r="V43" s="16">
        <v>20</v>
      </c>
      <c r="W43" s="18">
        <f t="shared" si="5"/>
        <v>8</v>
      </c>
      <c r="X43" s="16">
        <v>3</v>
      </c>
      <c r="Y43" s="16">
        <v>5</v>
      </c>
    </row>
    <row r="44" spans="1:25" ht="32.25" customHeight="1" x14ac:dyDescent="0.2">
      <c r="A44" s="13">
        <v>43</v>
      </c>
      <c r="B44" s="14" t="s">
        <v>100</v>
      </c>
      <c r="C44" s="43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 t="e">
        <f t="shared" si="8"/>
        <v>#DIV/0!</v>
      </c>
      <c r="L44" s="17">
        <f t="shared" si="9"/>
        <v>0</v>
      </c>
      <c r="M44" s="16">
        <v>0</v>
      </c>
      <c r="N44" s="16">
        <v>0</v>
      </c>
      <c r="O44" s="16">
        <v>0</v>
      </c>
      <c r="P44" s="16">
        <v>0</v>
      </c>
      <c r="Q44" s="9">
        <f t="shared" si="6"/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8">
        <f t="shared" si="5"/>
        <v>0</v>
      </c>
      <c r="X44" s="16">
        <v>0</v>
      </c>
      <c r="Y44" s="16">
        <v>0</v>
      </c>
    </row>
    <row r="45" spans="1:25" ht="15.75" customHeight="1" x14ac:dyDescent="0.2">
      <c r="A45" s="13">
        <v>44</v>
      </c>
      <c r="B45" s="14" t="s">
        <v>67</v>
      </c>
      <c r="C45" s="43">
        <v>82</v>
      </c>
      <c r="D45" s="16">
        <v>33</v>
      </c>
      <c r="E45" s="16">
        <v>44</v>
      </c>
      <c r="F45" s="16">
        <v>5</v>
      </c>
      <c r="G45" s="16">
        <v>74</v>
      </c>
      <c r="H45" s="16">
        <v>33</v>
      </c>
      <c r="I45" s="16">
        <v>36</v>
      </c>
      <c r="J45" s="16">
        <v>5</v>
      </c>
      <c r="K45" s="16">
        <f t="shared" si="8"/>
        <v>90.243902439024396</v>
      </c>
      <c r="L45" s="17">
        <f t="shared" si="9"/>
        <v>33</v>
      </c>
      <c r="M45" s="16">
        <v>8</v>
      </c>
      <c r="N45" s="16">
        <v>8</v>
      </c>
      <c r="O45" s="16">
        <v>10</v>
      </c>
      <c r="P45" s="16">
        <v>7</v>
      </c>
      <c r="Q45" s="9">
        <v>36</v>
      </c>
      <c r="R45" s="16">
        <v>8</v>
      </c>
      <c r="S45" s="16">
        <v>8</v>
      </c>
      <c r="T45" s="16">
        <v>8</v>
      </c>
      <c r="U45" s="16">
        <v>5</v>
      </c>
      <c r="V45" s="16">
        <v>7</v>
      </c>
      <c r="W45" s="18">
        <v>5</v>
      </c>
      <c r="X45" s="16">
        <v>1</v>
      </c>
      <c r="Y45" s="16">
        <v>4</v>
      </c>
    </row>
    <row r="46" spans="1:25" ht="15.75" customHeight="1" x14ac:dyDescent="0.2">
      <c r="A46" s="13">
        <v>46</v>
      </c>
      <c r="B46" s="14" t="s">
        <v>68</v>
      </c>
      <c r="C46" s="43">
        <v>141</v>
      </c>
      <c r="D46" s="16">
        <v>47</v>
      </c>
      <c r="E46" s="16">
        <v>97</v>
      </c>
      <c r="F46" s="16">
        <v>3</v>
      </c>
      <c r="G46" s="16">
        <v>126</v>
      </c>
      <c r="H46" s="16">
        <v>47</v>
      </c>
      <c r="I46" s="16">
        <v>76</v>
      </c>
      <c r="J46" s="16">
        <v>3</v>
      </c>
      <c r="K46" s="16">
        <f t="shared" si="8"/>
        <v>89.361702127659569</v>
      </c>
      <c r="L46" s="17">
        <f t="shared" si="9"/>
        <v>47</v>
      </c>
      <c r="M46" s="16">
        <v>9</v>
      </c>
      <c r="N46" s="16">
        <v>8</v>
      </c>
      <c r="O46" s="16">
        <v>24</v>
      </c>
      <c r="P46" s="16">
        <v>6</v>
      </c>
      <c r="Q46" s="9">
        <f t="shared" si="6"/>
        <v>76</v>
      </c>
      <c r="R46" s="16">
        <v>11</v>
      </c>
      <c r="S46" s="16">
        <v>20</v>
      </c>
      <c r="T46" s="16">
        <v>15</v>
      </c>
      <c r="U46" s="16">
        <v>15</v>
      </c>
      <c r="V46" s="16">
        <v>15</v>
      </c>
      <c r="W46" s="18">
        <f t="shared" si="5"/>
        <v>3</v>
      </c>
      <c r="X46" s="16">
        <v>0</v>
      </c>
      <c r="Y46" s="16">
        <v>3</v>
      </c>
    </row>
    <row r="47" spans="1:25" ht="15.75" customHeight="1" x14ac:dyDescent="0.2">
      <c r="A47" s="13">
        <v>47</v>
      </c>
      <c r="B47" s="14" t="s">
        <v>69</v>
      </c>
      <c r="C47" s="43">
        <v>187</v>
      </c>
      <c r="D47" s="16">
        <v>75</v>
      </c>
      <c r="E47" s="16">
        <v>104</v>
      </c>
      <c r="F47" s="16">
        <v>8</v>
      </c>
      <c r="G47" s="16">
        <v>164</v>
      </c>
      <c r="H47" s="16">
        <v>75</v>
      </c>
      <c r="I47" s="16">
        <v>84</v>
      </c>
      <c r="J47" s="16">
        <v>5</v>
      </c>
      <c r="K47" s="16">
        <f t="shared" si="8"/>
        <v>87.700534759358277</v>
      </c>
      <c r="L47" s="17">
        <f t="shared" si="9"/>
        <v>75</v>
      </c>
      <c r="M47" s="16">
        <v>17</v>
      </c>
      <c r="N47" s="16">
        <v>20</v>
      </c>
      <c r="O47" s="16">
        <v>18</v>
      </c>
      <c r="P47" s="16">
        <v>20</v>
      </c>
      <c r="Q47" s="9">
        <f t="shared" si="6"/>
        <v>84</v>
      </c>
      <c r="R47" s="16">
        <v>25</v>
      </c>
      <c r="S47" s="16">
        <v>22</v>
      </c>
      <c r="T47" s="16">
        <v>11</v>
      </c>
      <c r="U47" s="16">
        <v>14</v>
      </c>
      <c r="V47" s="16">
        <v>12</v>
      </c>
      <c r="W47" s="18">
        <f t="shared" si="5"/>
        <v>5</v>
      </c>
      <c r="X47" s="16">
        <v>3</v>
      </c>
      <c r="Y47" s="16">
        <v>2</v>
      </c>
    </row>
    <row r="48" spans="1:25" ht="30" customHeight="1" x14ac:dyDescent="0.2">
      <c r="A48" s="13">
        <v>48</v>
      </c>
      <c r="B48" s="14" t="s">
        <v>70</v>
      </c>
      <c r="C48" s="43">
        <v>57</v>
      </c>
      <c r="D48" s="16">
        <v>28</v>
      </c>
      <c r="E48" s="16">
        <v>29</v>
      </c>
      <c r="F48" s="16">
        <v>0</v>
      </c>
      <c r="G48" s="16">
        <v>54</v>
      </c>
      <c r="H48" s="16">
        <v>28</v>
      </c>
      <c r="I48" s="16">
        <v>26</v>
      </c>
      <c r="J48" s="16">
        <v>0</v>
      </c>
      <c r="K48" s="16">
        <f t="shared" si="8"/>
        <v>94.73684210526315</v>
      </c>
      <c r="L48" s="17">
        <f t="shared" si="9"/>
        <v>28</v>
      </c>
      <c r="M48" s="16">
        <v>11</v>
      </c>
      <c r="N48" s="16">
        <v>2</v>
      </c>
      <c r="O48" s="16">
        <v>5</v>
      </c>
      <c r="P48" s="16">
        <v>10</v>
      </c>
      <c r="Q48" s="9">
        <f t="shared" si="6"/>
        <v>26</v>
      </c>
      <c r="R48" s="16">
        <v>8</v>
      </c>
      <c r="S48" s="16">
        <v>7</v>
      </c>
      <c r="T48" s="16">
        <v>6</v>
      </c>
      <c r="U48" s="16">
        <v>3</v>
      </c>
      <c r="V48" s="16">
        <v>2</v>
      </c>
      <c r="W48" s="18">
        <f t="shared" si="5"/>
        <v>0</v>
      </c>
      <c r="X48" s="16">
        <v>0</v>
      </c>
      <c r="Y48" s="16"/>
    </row>
    <row r="49" spans="1:25" ht="15.75" customHeight="1" x14ac:dyDescent="0.2">
      <c r="A49" s="13">
        <v>50</v>
      </c>
      <c r="B49" s="14" t="s">
        <v>71</v>
      </c>
      <c r="C49" s="43">
        <v>82</v>
      </c>
      <c r="D49" s="16">
        <v>23</v>
      </c>
      <c r="E49" s="16">
        <v>49</v>
      </c>
      <c r="F49" s="16">
        <v>10</v>
      </c>
      <c r="G49" s="16">
        <v>65</v>
      </c>
      <c r="H49" s="16">
        <v>23</v>
      </c>
      <c r="I49" s="16">
        <v>35</v>
      </c>
      <c r="J49" s="16">
        <v>7</v>
      </c>
      <c r="K49" s="16">
        <f t="shared" si="8"/>
        <v>79.268292682926827</v>
      </c>
      <c r="L49" s="17">
        <f t="shared" si="9"/>
        <v>23</v>
      </c>
      <c r="M49" s="16">
        <v>7</v>
      </c>
      <c r="N49" s="16">
        <v>5</v>
      </c>
      <c r="O49" s="16">
        <v>4</v>
      </c>
      <c r="P49" s="16">
        <v>7</v>
      </c>
      <c r="Q49" s="9">
        <f t="shared" si="6"/>
        <v>35</v>
      </c>
      <c r="R49" s="16">
        <v>1</v>
      </c>
      <c r="S49" s="16">
        <v>7</v>
      </c>
      <c r="T49" s="16">
        <v>8</v>
      </c>
      <c r="U49" s="16">
        <v>8</v>
      </c>
      <c r="V49" s="16">
        <v>11</v>
      </c>
      <c r="W49" s="18">
        <f t="shared" si="5"/>
        <v>7</v>
      </c>
      <c r="X49" s="16">
        <v>2</v>
      </c>
      <c r="Y49" s="16">
        <v>5</v>
      </c>
    </row>
    <row r="50" spans="1:25" ht="15.75" customHeight="1" x14ac:dyDescent="0.2">
      <c r="A50" s="13">
        <v>51</v>
      </c>
      <c r="B50" s="14" t="s">
        <v>72</v>
      </c>
      <c r="C50" s="43">
        <v>85</v>
      </c>
      <c r="D50" s="16">
        <v>33</v>
      </c>
      <c r="E50" s="16">
        <v>42</v>
      </c>
      <c r="F50" s="16">
        <v>10</v>
      </c>
      <c r="G50" s="16">
        <v>76</v>
      </c>
      <c r="H50" s="16">
        <v>32</v>
      </c>
      <c r="I50" s="16">
        <v>35</v>
      </c>
      <c r="J50" s="16">
        <v>9</v>
      </c>
      <c r="K50" s="16">
        <f t="shared" si="8"/>
        <v>89.411764705882362</v>
      </c>
      <c r="L50" s="17">
        <f t="shared" si="9"/>
        <v>32</v>
      </c>
      <c r="M50" s="16">
        <v>8</v>
      </c>
      <c r="N50" s="16">
        <v>11</v>
      </c>
      <c r="O50" s="16">
        <v>7</v>
      </c>
      <c r="P50" s="16">
        <v>6</v>
      </c>
      <c r="Q50" s="9">
        <v>35</v>
      </c>
      <c r="R50" s="16">
        <v>6</v>
      </c>
      <c r="S50" s="16">
        <v>9</v>
      </c>
      <c r="T50" s="16">
        <v>2</v>
      </c>
      <c r="U50" s="16">
        <v>7</v>
      </c>
      <c r="V50" s="16">
        <v>11</v>
      </c>
      <c r="W50" s="18">
        <f t="shared" si="5"/>
        <v>9</v>
      </c>
      <c r="X50" s="16">
        <v>5</v>
      </c>
      <c r="Y50" s="16">
        <v>4</v>
      </c>
    </row>
    <row r="51" spans="1:25" ht="15.75" customHeight="1" x14ac:dyDescent="0.2">
      <c r="A51" s="13">
        <v>52</v>
      </c>
      <c r="B51" s="14" t="s">
        <v>73</v>
      </c>
      <c r="C51" s="43">
        <v>682</v>
      </c>
      <c r="D51" s="31">
        <v>282</v>
      </c>
      <c r="E51" s="31">
        <v>361</v>
      </c>
      <c r="F51" s="31">
        <v>39</v>
      </c>
      <c r="G51" s="16">
        <v>531</v>
      </c>
      <c r="H51" s="16">
        <v>279</v>
      </c>
      <c r="I51" s="16">
        <v>221</v>
      </c>
      <c r="J51" s="16">
        <v>31</v>
      </c>
      <c r="K51" s="16">
        <f t="shared" si="8"/>
        <v>77.859237536656892</v>
      </c>
      <c r="L51" s="17">
        <f t="shared" si="9"/>
        <v>279</v>
      </c>
      <c r="M51" s="16">
        <v>68</v>
      </c>
      <c r="N51" s="16">
        <v>76</v>
      </c>
      <c r="O51" s="16">
        <v>68</v>
      </c>
      <c r="P51" s="16">
        <v>67</v>
      </c>
      <c r="Q51" s="9">
        <f t="shared" si="6"/>
        <v>221</v>
      </c>
      <c r="R51" s="16">
        <v>49</v>
      </c>
      <c r="S51" s="16">
        <v>50</v>
      </c>
      <c r="T51" s="16">
        <v>56</v>
      </c>
      <c r="U51" s="16">
        <v>30</v>
      </c>
      <c r="V51" s="16">
        <v>36</v>
      </c>
      <c r="W51" s="18">
        <v>31</v>
      </c>
      <c r="X51" s="16">
        <v>14</v>
      </c>
      <c r="Y51" s="16">
        <v>17</v>
      </c>
    </row>
    <row r="52" spans="1:25" ht="15.75" customHeight="1" x14ac:dyDescent="0.2">
      <c r="A52" s="13">
        <v>53</v>
      </c>
      <c r="B52" s="14" t="s">
        <v>74</v>
      </c>
      <c r="C52" s="43">
        <v>73</v>
      </c>
      <c r="D52" s="16">
        <v>24</v>
      </c>
      <c r="E52" s="16">
        <v>42</v>
      </c>
      <c r="F52" s="16">
        <v>7</v>
      </c>
      <c r="G52" s="16">
        <v>55</v>
      </c>
      <c r="H52" s="16">
        <v>24</v>
      </c>
      <c r="I52" s="16">
        <v>29</v>
      </c>
      <c r="J52" s="16">
        <v>2</v>
      </c>
      <c r="K52" s="16">
        <f t="shared" si="8"/>
        <v>75.342465753424662</v>
      </c>
      <c r="L52" s="17">
        <f t="shared" si="9"/>
        <v>24</v>
      </c>
      <c r="M52" s="16">
        <v>6</v>
      </c>
      <c r="N52" s="16">
        <v>9</v>
      </c>
      <c r="O52" s="16">
        <v>5</v>
      </c>
      <c r="P52" s="16">
        <v>4</v>
      </c>
      <c r="Q52" s="9">
        <f t="shared" si="6"/>
        <v>29</v>
      </c>
      <c r="R52" s="16">
        <v>7</v>
      </c>
      <c r="S52" s="16">
        <v>3</v>
      </c>
      <c r="T52" s="16">
        <v>7</v>
      </c>
      <c r="U52" s="16">
        <v>11</v>
      </c>
      <c r="V52" s="16">
        <v>1</v>
      </c>
      <c r="W52" s="18">
        <f t="shared" si="5"/>
        <v>2</v>
      </c>
      <c r="X52" s="16">
        <v>0</v>
      </c>
      <c r="Y52" s="16">
        <v>2</v>
      </c>
    </row>
    <row r="53" spans="1:25" ht="15.75" customHeight="1" x14ac:dyDescent="0.25">
      <c r="A53" s="13">
        <v>54</v>
      </c>
      <c r="B53" s="14" t="s">
        <v>75</v>
      </c>
      <c r="C53" s="43">
        <v>50</v>
      </c>
      <c r="D53" s="16">
        <v>16</v>
      </c>
      <c r="E53" s="16">
        <v>34</v>
      </c>
      <c r="F53" s="16">
        <v>0</v>
      </c>
      <c r="G53" s="16">
        <v>49</v>
      </c>
      <c r="H53" s="16">
        <v>15</v>
      </c>
      <c r="I53" s="16">
        <v>34</v>
      </c>
      <c r="J53" s="16">
        <v>0</v>
      </c>
      <c r="K53" s="16">
        <f t="shared" si="8"/>
        <v>98</v>
      </c>
      <c r="L53" s="17">
        <f t="shared" si="9"/>
        <v>15</v>
      </c>
      <c r="M53" s="1">
        <v>5</v>
      </c>
      <c r="N53" s="16">
        <v>2</v>
      </c>
      <c r="O53" s="16">
        <v>2</v>
      </c>
      <c r="P53" s="16">
        <v>6</v>
      </c>
      <c r="Q53" s="9">
        <f t="shared" si="6"/>
        <v>34</v>
      </c>
      <c r="R53" s="16">
        <v>9</v>
      </c>
      <c r="S53" s="16">
        <v>9</v>
      </c>
      <c r="T53" s="16">
        <v>5</v>
      </c>
      <c r="U53" s="16">
        <v>5</v>
      </c>
      <c r="V53" s="16">
        <v>6</v>
      </c>
      <c r="W53" s="18">
        <f t="shared" si="5"/>
        <v>0</v>
      </c>
      <c r="X53" s="16">
        <v>0</v>
      </c>
      <c r="Y53" s="16">
        <v>0</v>
      </c>
    </row>
    <row r="54" spans="1:25" ht="15.75" customHeight="1" x14ac:dyDescent="0.2">
      <c r="A54" s="13">
        <v>45</v>
      </c>
      <c r="B54" s="14" t="s">
        <v>76</v>
      </c>
      <c r="C54" s="43">
        <v>100</v>
      </c>
      <c r="D54" s="16">
        <v>44</v>
      </c>
      <c r="E54" s="16">
        <v>56</v>
      </c>
      <c r="F54" s="16">
        <v>0</v>
      </c>
      <c r="G54" s="16">
        <v>100</v>
      </c>
      <c r="H54" s="16">
        <v>44</v>
      </c>
      <c r="I54" s="16">
        <v>56</v>
      </c>
      <c r="J54" s="16">
        <v>0</v>
      </c>
      <c r="K54" s="16">
        <f t="shared" si="8"/>
        <v>100</v>
      </c>
      <c r="L54" s="17">
        <f t="shared" si="9"/>
        <v>44</v>
      </c>
      <c r="M54" s="16">
        <v>17</v>
      </c>
      <c r="N54" s="16">
        <v>10</v>
      </c>
      <c r="O54" s="16">
        <v>9</v>
      </c>
      <c r="P54" s="16">
        <v>8</v>
      </c>
      <c r="Q54" s="9">
        <f t="shared" si="6"/>
        <v>56</v>
      </c>
      <c r="R54" s="16">
        <v>15</v>
      </c>
      <c r="S54" s="16">
        <v>13</v>
      </c>
      <c r="T54" s="16">
        <v>13</v>
      </c>
      <c r="U54" s="16">
        <v>8</v>
      </c>
      <c r="V54" s="16">
        <v>7</v>
      </c>
      <c r="W54" s="18">
        <f t="shared" si="5"/>
        <v>0</v>
      </c>
      <c r="X54" s="16">
        <v>0</v>
      </c>
      <c r="Y54" s="16">
        <v>0</v>
      </c>
    </row>
    <row r="55" spans="1:25" ht="15.75" customHeight="1" x14ac:dyDescent="0.25">
      <c r="A55" s="13">
        <v>55</v>
      </c>
      <c r="B55" s="14" t="s">
        <v>77</v>
      </c>
      <c r="C55" s="43">
        <v>60</v>
      </c>
      <c r="D55" s="58">
        <v>14</v>
      </c>
      <c r="E55" s="57">
        <v>36</v>
      </c>
      <c r="F55" s="57">
        <v>10</v>
      </c>
      <c r="G55" s="16">
        <v>55</v>
      </c>
      <c r="H55" s="32">
        <v>14</v>
      </c>
      <c r="I55" s="33">
        <v>34</v>
      </c>
      <c r="J55" s="33">
        <v>7</v>
      </c>
      <c r="K55" s="16">
        <f t="shared" si="8"/>
        <v>91.666666666666657</v>
      </c>
      <c r="L55" s="17">
        <f t="shared" si="9"/>
        <v>14</v>
      </c>
      <c r="M55" s="58">
        <v>1</v>
      </c>
      <c r="N55" s="57">
        <v>1</v>
      </c>
      <c r="O55" s="57">
        <v>7</v>
      </c>
      <c r="P55" s="57">
        <v>5</v>
      </c>
      <c r="Q55" s="9">
        <f t="shared" si="6"/>
        <v>34</v>
      </c>
      <c r="R55" s="58">
        <v>4</v>
      </c>
      <c r="S55" s="57">
        <v>6</v>
      </c>
      <c r="T55" s="57">
        <v>9</v>
      </c>
      <c r="U55" s="57">
        <v>5</v>
      </c>
      <c r="V55" s="57">
        <v>10</v>
      </c>
      <c r="W55" s="18">
        <f t="shared" si="5"/>
        <v>7</v>
      </c>
      <c r="X55" s="58">
        <v>3</v>
      </c>
      <c r="Y55" s="57">
        <v>4</v>
      </c>
    </row>
    <row r="56" spans="1:25" ht="15.75" customHeight="1" x14ac:dyDescent="0.25">
      <c r="A56" s="13">
        <v>56</v>
      </c>
      <c r="B56" s="14" t="s">
        <v>78</v>
      </c>
      <c r="C56" s="43">
        <v>65</v>
      </c>
      <c r="D56" s="34">
        <v>29</v>
      </c>
      <c r="E56" s="35">
        <v>36</v>
      </c>
      <c r="F56" s="35">
        <v>0</v>
      </c>
      <c r="G56" s="16">
        <v>62</v>
      </c>
      <c r="H56" s="36">
        <v>29</v>
      </c>
      <c r="I56" s="37">
        <v>33</v>
      </c>
      <c r="J56" s="37">
        <v>0</v>
      </c>
      <c r="K56" s="16">
        <f t="shared" si="8"/>
        <v>95.384615384615387</v>
      </c>
      <c r="L56" s="17">
        <f t="shared" si="9"/>
        <v>29</v>
      </c>
      <c r="M56" s="34">
        <v>6</v>
      </c>
      <c r="N56" s="35">
        <v>4</v>
      </c>
      <c r="O56" s="35">
        <v>6</v>
      </c>
      <c r="P56" s="35">
        <v>13</v>
      </c>
      <c r="Q56" s="9">
        <f t="shared" si="6"/>
        <v>33</v>
      </c>
      <c r="R56" s="34">
        <v>8</v>
      </c>
      <c r="S56" s="35">
        <v>9</v>
      </c>
      <c r="T56" s="35">
        <v>4</v>
      </c>
      <c r="U56" s="35">
        <v>10</v>
      </c>
      <c r="V56" s="35">
        <v>2</v>
      </c>
      <c r="W56" s="18">
        <f t="shared" si="5"/>
        <v>0</v>
      </c>
      <c r="X56" s="36"/>
      <c r="Y56" s="37"/>
    </row>
    <row r="57" spans="1:25" ht="15.75" customHeight="1" x14ac:dyDescent="0.25">
      <c r="A57" s="13">
        <v>57</v>
      </c>
      <c r="B57" s="14" t="s">
        <v>79</v>
      </c>
      <c r="C57" s="43">
        <v>177</v>
      </c>
      <c r="D57" s="36">
        <v>74</v>
      </c>
      <c r="E57" s="37">
        <v>93</v>
      </c>
      <c r="F57" s="37">
        <v>10</v>
      </c>
      <c r="G57" s="16">
        <v>160</v>
      </c>
      <c r="H57" s="36">
        <v>74</v>
      </c>
      <c r="I57" s="37">
        <v>80</v>
      </c>
      <c r="J57" s="37">
        <v>6</v>
      </c>
      <c r="K57" s="16">
        <f t="shared" si="8"/>
        <v>90.395480225988706</v>
      </c>
      <c r="L57" s="17">
        <f t="shared" si="9"/>
        <v>74</v>
      </c>
      <c r="M57" s="36">
        <v>13</v>
      </c>
      <c r="N57" s="37">
        <v>25</v>
      </c>
      <c r="O57" s="37">
        <v>17</v>
      </c>
      <c r="P57" s="37">
        <v>19</v>
      </c>
      <c r="Q57" s="9">
        <f t="shared" si="6"/>
        <v>80</v>
      </c>
      <c r="R57" s="36">
        <v>20</v>
      </c>
      <c r="S57" s="37">
        <v>12</v>
      </c>
      <c r="T57" s="37">
        <v>15</v>
      </c>
      <c r="U57" s="37">
        <v>16</v>
      </c>
      <c r="V57" s="37">
        <v>17</v>
      </c>
      <c r="W57" s="18">
        <f t="shared" si="5"/>
        <v>6</v>
      </c>
      <c r="X57" s="36">
        <v>5</v>
      </c>
      <c r="Y57" s="37">
        <v>1</v>
      </c>
    </row>
    <row r="58" spans="1:25" ht="15.75" customHeight="1" x14ac:dyDescent="0.25">
      <c r="A58" s="13">
        <v>58</v>
      </c>
      <c r="B58" s="14" t="s">
        <v>80</v>
      </c>
      <c r="C58" s="43">
        <v>47</v>
      </c>
      <c r="D58" s="36">
        <v>17</v>
      </c>
      <c r="E58" s="37">
        <v>30</v>
      </c>
      <c r="F58" s="37">
        <v>0</v>
      </c>
      <c r="G58" s="16">
        <v>44</v>
      </c>
      <c r="H58" s="36">
        <v>17</v>
      </c>
      <c r="I58" s="37">
        <v>27</v>
      </c>
      <c r="J58" s="37">
        <v>0</v>
      </c>
      <c r="K58" s="16">
        <f t="shared" si="8"/>
        <v>93.61702127659575</v>
      </c>
      <c r="L58" s="17">
        <f t="shared" si="9"/>
        <v>17</v>
      </c>
      <c r="M58" s="36">
        <v>4</v>
      </c>
      <c r="N58" s="37">
        <v>3</v>
      </c>
      <c r="O58" s="37">
        <v>6</v>
      </c>
      <c r="P58" s="37">
        <v>4</v>
      </c>
      <c r="Q58" s="9">
        <f t="shared" si="6"/>
        <v>27</v>
      </c>
      <c r="R58" s="36">
        <v>3</v>
      </c>
      <c r="S58" s="37">
        <v>7</v>
      </c>
      <c r="T58" s="37">
        <v>8</v>
      </c>
      <c r="U58" s="37">
        <v>4</v>
      </c>
      <c r="V58" s="37">
        <v>5</v>
      </c>
      <c r="W58" s="18">
        <f t="shared" si="5"/>
        <v>0</v>
      </c>
      <c r="X58" s="36">
        <v>0</v>
      </c>
      <c r="Y58" s="37">
        <v>0</v>
      </c>
    </row>
    <row r="59" spans="1:25" ht="15.75" customHeight="1" x14ac:dyDescent="0.25">
      <c r="A59" s="13">
        <v>59</v>
      </c>
      <c r="B59" s="14" t="s">
        <v>81</v>
      </c>
      <c r="C59" s="43">
        <v>166</v>
      </c>
      <c r="D59" s="36">
        <v>63</v>
      </c>
      <c r="E59" s="37">
        <v>86</v>
      </c>
      <c r="F59" s="37">
        <v>17</v>
      </c>
      <c r="G59" s="16">
        <v>156</v>
      </c>
      <c r="H59" s="36">
        <v>63</v>
      </c>
      <c r="I59" s="37">
        <v>77</v>
      </c>
      <c r="J59" s="37">
        <v>16</v>
      </c>
      <c r="K59" s="16">
        <f t="shared" si="8"/>
        <v>93.975903614457835</v>
      </c>
      <c r="L59" s="17">
        <f t="shared" si="9"/>
        <v>63</v>
      </c>
      <c r="M59" s="36">
        <v>11</v>
      </c>
      <c r="N59" s="37">
        <v>14</v>
      </c>
      <c r="O59" s="37">
        <v>19</v>
      </c>
      <c r="P59" s="37">
        <v>19</v>
      </c>
      <c r="Q59" s="9">
        <f t="shared" si="6"/>
        <v>77</v>
      </c>
      <c r="R59" s="36">
        <v>17</v>
      </c>
      <c r="S59" s="37">
        <v>16</v>
      </c>
      <c r="T59" s="37">
        <v>13</v>
      </c>
      <c r="U59" s="37">
        <v>15</v>
      </c>
      <c r="V59" s="37">
        <v>16</v>
      </c>
      <c r="W59" s="18">
        <f t="shared" si="5"/>
        <v>16</v>
      </c>
      <c r="X59" s="36">
        <v>8</v>
      </c>
      <c r="Y59" s="37">
        <v>8</v>
      </c>
    </row>
    <row r="60" spans="1:25" ht="16.5" customHeight="1" x14ac:dyDescent="0.25">
      <c r="A60" s="13">
        <v>60</v>
      </c>
      <c r="B60" s="14" t="s">
        <v>82</v>
      </c>
      <c r="C60" s="43">
        <v>199</v>
      </c>
      <c r="D60" s="36">
        <v>72</v>
      </c>
      <c r="E60" s="37">
        <v>112</v>
      </c>
      <c r="F60" s="37">
        <v>15</v>
      </c>
      <c r="G60" s="16">
        <v>184</v>
      </c>
      <c r="H60" s="36">
        <v>72</v>
      </c>
      <c r="I60" s="37">
        <v>99</v>
      </c>
      <c r="J60" s="37">
        <v>13</v>
      </c>
      <c r="K60" s="16">
        <f t="shared" si="8"/>
        <v>92.462311557788951</v>
      </c>
      <c r="L60" s="17">
        <f t="shared" si="9"/>
        <v>72</v>
      </c>
      <c r="M60" s="36">
        <v>17</v>
      </c>
      <c r="N60" s="37">
        <v>19</v>
      </c>
      <c r="O60" s="37">
        <v>22</v>
      </c>
      <c r="P60" s="37">
        <v>14</v>
      </c>
      <c r="Q60" s="9">
        <f t="shared" si="6"/>
        <v>99</v>
      </c>
      <c r="R60" s="36">
        <v>18</v>
      </c>
      <c r="S60" s="37">
        <v>23</v>
      </c>
      <c r="T60" s="37">
        <v>13</v>
      </c>
      <c r="U60" s="37">
        <v>23</v>
      </c>
      <c r="V60" s="37">
        <v>22</v>
      </c>
      <c r="W60" s="18">
        <f t="shared" si="5"/>
        <v>13</v>
      </c>
      <c r="X60" s="36">
        <v>7</v>
      </c>
      <c r="Y60" s="37">
        <v>6</v>
      </c>
    </row>
    <row r="61" spans="1:25" ht="15.75" customHeight="1" x14ac:dyDescent="0.25">
      <c r="A61" s="13">
        <v>61</v>
      </c>
      <c r="B61" s="14" t="s">
        <v>83</v>
      </c>
      <c r="C61" s="43">
        <v>287</v>
      </c>
      <c r="D61" s="36">
        <v>113</v>
      </c>
      <c r="E61" s="37">
        <v>155</v>
      </c>
      <c r="F61" s="37">
        <v>19</v>
      </c>
      <c r="G61" s="16">
        <v>282</v>
      </c>
      <c r="H61" s="36">
        <v>113</v>
      </c>
      <c r="I61" s="37">
        <v>151</v>
      </c>
      <c r="J61" s="37">
        <v>18</v>
      </c>
      <c r="K61" s="16">
        <f t="shared" si="8"/>
        <v>98.257839721254356</v>
      </c>
      <c r="L61" s="17">
        <f t="shared" si="9"/>
        <v>113</v>
      </c>
      <c r="M61" s="36">
        <v>39</v>
      </c>
      <c r="N61" s="37">
        <v>23</v>
      </c>
      <c r="O61" s="37">
        <v>28</v>
      </c>
      <c r="P61" s="37">
        <v>23</v>
      </c>
      <c r="Q61" s="9">
        <f t="shared" si="6"/>
        <v>151</v>
      </c>
      <c r="R61" s="36">
        <v>33</v>
      </c>
      <c r="S61" s="37">
        <v>25</v>
      </c>
      <c r="T61" s="37">
        <v>33</v>
      </c>
      <c r="U61" s="37">
        <v>32</v>
      </c>
      <c r="V61" s="37">
        <v>28</v>
      </c>
      <c r="W61" s="18">
        <f t="shared" si="5"/>
        <v>18</v>
      </c>
      <c r="X61" s="36">
        <v>5</v>
      </c>
      <c r="Y61" s="37">
        <v>13</v>
      </c>
    </row>
    <row r="62" spans="1:25" ht="15.75" customHeight="1" x14ac:dyDescent="0.25">
      <c r="A62" s="13">
        <v>62</v>
      </c>
      <c r="B62" s="14" t="s">
        <v>84</v>
      </c>
      <c r="C62" s="43">
        <v>95</v>
      </c>
      <c r="D62" s="36">
        <v>34</v>
      </c>
      <c r="E62" s="37">
        <v>58</v>
      </c>
      <c r="F62" s="37">
        <v>3</v>
      </c>
      <c r="G62" s="16">
        <v>87</v>
      </c>
      <c r="H62" s="36">
        <v>34</v>
      </c>
      <c r="I62" s="37">
        <v>50</v>
      </c>
      <c r="J62" s="37">
        <v>3</v>
      </c>
      <c r="K62" s="16">
        <f t="shared" si="8"/>
        <v>91.578947368421055</v>
      </c>
      <c r="L62" s="17">
        <f t="shared" si="9"/>
        <v>34</v>
      </c>
      <c r="M62" s="36">
        <v>6</v>
      </c>
      <c r="N62" s="37">
        <v>9</v>
      </c>
      <c r="O62" s="37">
        <v>9</v>
      </c>
      <c r="P62" s="37">
        <v>10</v>
      </c>
      <c r="Q62" s="9">
        <f t="shared" si="6"/>
        <v>50</v>
      </c>
      <c r="R62" s="36">
        <v>7</v>
      </c>
      <c r="S62" s="37">
        <v>9</v>
      </c>
      <c r="T62" s="37">
        <v>10</v>
      </c>
      <c r="U62" s="37">
        <v>13</v>
      </c>
      <c r="V62" s="37">
        <v>11</v>
      </c>
      <c r="W62" s="18">
        <f t="shared" si="5"/>
        <v>3</v>
      </c>
      <c r="X62" s="36">
        <v>2</v>
      </c>
      <c r="Y62" s="37">
        <v>1</v>
      </c>
    </row>
    <row r="63" spans="1:25" ht="17.25" customHeight="1" x14ac:dyDescent="0.25">
      <c r="A63" s="13">
        <v>63</v>
      </c>
      <c r="B63" s="14" t="s">
        <v>85</v>
      </c>
      <c r="C63" s="43">
        <v>513</v>
      </c>
      <c r="D63" s="36">
        <v>205</v>
      </c>
      <c r="E63" s="37">
        <v>265</v>
      </c>
      <c r="F63" s="37">
        <v>43</v>
      </c>
      <c r="G63" s="16">
        <v>478</v>
      </c>
      <c r="H63" s="36">
        <v>205</v>
      </c>
      <c r="I63" s="37">
        <v>240</v>
      </c>
      <c r="J63" s="37">
        <v>33</v>
      </c>
      <c r="K63" s="16">
        <f t="shared" si="8"/>
        <v>93.17738791423001</v>
      </c>
      <c r="L63" s="17">
        <f t="shared" si="9"/>
        <v>205</v>
      </c>
      <c r="M63" s="36">
        <v>49</v>
      </c>
      <c r="N63" s="37">
        <v>60</v>
      </c>
      <c r="O63" s="37">
        <v>49</v>
      </c>
      <c r="P63" s="37">
        <v>47</v>
      </c>
      <c r="Q63" s="9">
        <f t="shared" si="6"/>
        <v>240</v>
      </c>
      <c r="R63" s="36">
        <v>38</v>
      </c>
      <c r="S63" s="37">
        <v>53</v>
      </c>
      <c r="T63" s="37">
        <v>63</v>
      </c>
      <c r="U63" s="37">
        <v>57</v>
      </c>
      <c r="V63" s="37">
        <v>29</v>
      </c>
      <c r="W63" s="18">
        <f t="shared" si="5"/>
        <v>33</v>
      </c>
      <c r="X63" s="36">
        <v>18</v>
      </c>
      <c r="Y63" s="37">
        <v>15</v>
      </c>
    </row>
    <row r="64" spans="1:25" ht="15.75" customHeight="1" x14ac:dyDescent="0.25">
      <c r="A64" s="13">
        <v>64</v>
      </c>
      <c r="B64" s="14" t="s">
        <v>86</v>
      </c>
      <c r="C64" s="43">
        <v>471</v>
      </c>
      <c r="D64" s="36">
        <v>179</v>
      </c>
      <c r="E64" s="37">
        <v>257</v>
      </c>
      <c r="F64" s="37">
        <v>35</v>
      </c>
      <c r="G64" s="16">
        <v>432</v>
      </c>
      <c r="H64" s="36">
        <v>179</v>
      </c>
      <c r="I64" s="37">
        <v>222</v>
      </c>
      <c r="J64" s="37">
        <v>31</v>
      </c>
      <c r="K64" s="16">
        <f t="shared" si="8"/>
        <v>91.719745222929944</v>
      </c>
      <c r="L64" s="17">
        <f t="shared" si="9"/>
        <v>179</v>
      </c>
      <c r="M64" s="36">
        <v>53</v>
      </c>
      <c r="N64" s="37">
        <v>37</v>
      </c>
      <c r="O64" s="37">
        <v>39</v>
      </c>
      <c r="P64" s="37">
        <v>50</v>
      </c>
      <c r="Q64" s="9">
        <f t="shared" si="6"/>
        <v>222</v>
      </c>
      <c r="R64" s="36">
        <v>56</v>
      </c>
      <c r="S64" s="37">
        <v>42</v>
      </c>
      <c r="T64" s="37">
        <v>41</v>
      </c>
      <c r="U64" s="37">
        <v>30</v>
      </c>
      <c r="V64" s="37">
        <v>53</v>
      </c>
      <c r="W64" s="18">
        <f t="shared" si="5"/>
        <v>31</v>
      </c>
      <c r="X64" s="36">
        <v>17</v>
      </c>
      <c r="Y64" s="37">
        <v>14</v>
      </c>
    </row>
    <row r="65" spans="1:25" ht="15.75" customHeight="1" x14ac:dyDescent="0.25">
      <c r="A65" s="13">
        <v>65</v>
      </c>
      <c r="B65" s="14" t="s">
        <v>87</v>
      </c>
      <c r="C65" s="43">
        <v>43</v>
      </c>
      <c r="D65" s="36">
        <v>16</v>
      </c>
      <c r="E65" s="37">
        <v>27</v>
      </c>
      <c r="F65" s="37"/>
      <c r="G65" s="16">
        <v>40</v>
      </c>
      <c r="H65" s="36">
        <v>16</v>
      </c>
      <c r="I65" s="37">
        <v>24</v>
      </c>
      <c r="J65" s="37">
        <v>0</v>
      </c>
      <c r="K65" s="16">
        <f t="shared" si="8"/>
        <v>93.023255813953483</v>
      </c>
      <c r="L65" s="17">
        <f t="shared" si="9"/>
        <v>16</v>
      </c>
      <c r="M65" s="36">
        <v>3</v>
      </c>
      <c r="N65" s="37">
        <v>3</v>
      </c>
      <c r="O65" s="37">
        <v>6</v>
      </c>
      <c r="P65" s="37">
        <v>4</v>
      </c>
      <c r="Q65" s="9">
        <f t="shared" si="6"/>
        <v>24</v>
      </c>
      <c r="R65" s="36">
        <v>7</v>
      </c>
      <c r="S65" s="37">
        <v>6</v>
      </c>
      <c r="T65" s="37">
        <v>5</v>
      </c>
      <c r="U65" s="37">
        <v>1</v>
      </c>
      <c r="V65" s="37">
        <v>5</v>
      </c>
      <c r="W65" s="18">
        <f t="shared" si="5"/>
        <v>0</v>
      </c>
      <c r="X65" s="36"/>
      <c r="Y65" s="37"/>
    </row>
    <row r="66" spans="1:25" ht="15.75" customHeight="1" x14ac:dyDescent="0.2">
      <c r="A66" s="13">
        <v>67</v>
      </c>
      <c r="B66" s="14" t="s">
        <v>88</v>
      </c>
      <c r="C66" s="43">
        <v>40</v>
      </c>
      <c r="D66" s="16">
        <v>16</v>
      </c>
      <c r="E66" s="16">
        <v>24</v>
      </c>
      <c r="F66" s="16">
        <v>0</v>
      </c>
      <c r="G66" s="16">
        <v>40</v>
      </c>
      <c r="H66" s="16">
        <v>16</v>
      </c>
      <c r="I66" s="16">
        <v>24</v>
      </c>
      <c r="J66" s="16">
        <v>0</v>
      </c>
      <c r="K66" s="16">
        <f t="shared" si="8"/>
        <v>100</v>
      </c>
      <c r="L66" s="17">
        <v>16</v>
      </c>
      <c r="M66" s="16">
        <v>4</v>
      </c>
      <c r="N66" s="16">
        <v>4</v>
      </c>
      <c r="O66" s="16">
        <v>3</v>
      </c>
      <c r="P66" s="16">
        <v>5</v>
      </c>
      <c r="Q66" s="9">
        <v>24</v>
      </c>
      <c r="R66" s="16">
        <v>1</v>
      </c>
      <c r="S66" s="16">
        <v>4</v>
      </c>
      <c r="T66" s="16">
        <v>6</v>
      </c>
      <c r="U66" s="16">
        <v>6</v>
      </c>
      <c r="V66" s="16">
        <v>7</v>
      </c>
      <c r="W66" s="18">
        <f t="shared" si="5"/>
        <v>0</v>
      </c>
      <c r="X66" s="16">
        <v>0</v>
      </c>
      <c r="Y66" s="16">
        <v>0</v>
      </c>
    </row>
    <row r="67" spans="1:25" ht="15.75" customHeight="1" x14ac:dyDescent="0.2">
      <c r="A67" s="13">
        <v>68</v>
      </c>
      <c r="B67" s="14" t="s">
        <v>89</v>
      </c>
      <c r="C67" s="43">
        <v>54</v>
      </c>
      <c r="D67" s="16">
        <v>24</v>
      </c>
      <c r="E67" s="16">
        <v>27</v>
      </c>
      <c r="F67" s="16">
        <v>4</v>
      </c>
      <c r="G67" s="16">
        <v>51</v>
      </c>
      <c r="H67" s="16">
        <v>24</v>
      </c>
      <c r="I67" s="16">
        <v>24</v>
      </c>
      <c r="J67" s="16">
        <v>3</v>
      </c>
      <c r="K67" s="16">
        <f t="shared" si="8"/>
        <v>94.444444444444443</v>
      </c>
      <c r="L67" s="17">
        <f t="shared" si="9"/>
        <v>24</v>
      </c>
      <c r="M67" s="16">
        <v>8</v>
      </c>
      <c r="N67" s="16">
        <v>4</v>
      </c>
      <c r="O67" s="16">
        <v>6</v>
      </c>
      <c r="P67" s="16">
        <v>6</v>
      </c>
      <c r="Q67" s="9">
        <f t="shared" si="6"/>
        <v>23</v>
      </c>
      <c r="R67" s="16">
        <v>3</v>
      </c>
      <c r="S67" s="16">
        <v>7</v>
      </c>
      <c r="T67" s="16">
        <v>2</v>
      </c>
      <c r="U67" s="16">
        <v>6</v>
      </c>
      <c r="V67" s="16">
        <v>5</v>
      </c>
      <c r="W67" s="18">
        <f t="shared" si="5"/>
        <v>3</v>
      </c>
      <c r="X67" s="16">
        <v>2</v>
      </c>
      <c r="Y67" s="16">
        <v>1</v>
      </c>
    </row>
    <row r="68" spans="1:25" ht="17.25" customHeight="1" x14ac:dyDescent="0.2">
      <c r="A68" s="13">
        <v>69</v>
      </c>
      <c r="B68" s="14" t="s">
        <v>90</v>
      </c>
      <c r="C68" s="43"/>
      <c r="D68" s="16"/>
      <c r="E68" s="16"/>
      <c r="F68" s="16"/>
      <c r="G68" s="16"/>
      <c r="H68" s="16"/>
      <c r="I68" s="16"/>
      <c r="J68" s="16"/>
      <c r="K68" s="16" t="e">
        <f t="shared" si="8"/>
        <v>#DIV/0!</v>
      </c>
      <c r="L68" s="17">
        <f t="shared" si="9"/>
        <v>0</v>
      </c>
      <c r="M68" s="16"/>
      <c r="N68" s="16"/>
      <c r="O68" s="16"/>
      <c r="P68" s="16"/>
      <c r="Q68" s="9">
        <f t="shared" si="6"/>
        <v>0</v>
      </c>
      <c r="R68" s="16"/>
      <c r="S68" s="16"/>
      <c r="T68" s="16"/>
      <c r="U68" s="16"/>
      <c r="V68" s="16"/>
      <c r="W68" s="18">
        <f t="shared" si="5"/>
        <v>0</v>
      </c>
      <c r="X68" s="16"/>
      <c r="Y68" s="16"/>
    </row>
    <row r="69" spans="1:25" ht="15.75" customHeight="1" x14ac:dyDescent="0.2">
      <c r="A69" s="13">
        <v>70</v>
      </c>
      <c r="B69" s="14" t="s">
        <v>91</v>
      </c>
      <c r="C69" s="43">
        <v>125</v>
      </c>
      <c r="D69" s="16">
        <v>41</v>
      </c>
      <c r="E69" s="16">
        <v>83</v>
      </c>
      <c r="F69" s="16">
        <v>1</v>
      </c>
      <c r="G69" s="16">
        <v>120</v>
      </c>
      <c r="H69" s="16">
        <v>41</v>
      </c>
      <c r="I69" s="16">
        <v>78</v>
      </c>
      <c r="J69" s="16">
        <v>1</v>
      </c>
      <c r="K69" s="16">
        <f t="shared" si="8"/>
        <v>96</v>
      </c>
      <c r="L69" s="17">
        <f t="shared" si="9"/>
        <v>41</v>
      </c>
      <c r="M69" s="16">
        <v>16</v>
      </c>
      <c r="N69" s="16">
        <v>12</v>
      </c>
      <c r="O69" s="16">
        <v>4</v>
      </c>
      <c r="P69" s="16">
        <v>9</v>
      </c>
      <c r="Q69" s="9">
        <f t="shared" si="6"/>
        <v>78</v>
      </c>
      <c r="R69" s="16">
        <v>19</v>
      </c>
      <c r="S69" s="16">
        <v>9</v>
      </c>
      <c r="T69" s="16">
        <v>15</v>
      </c>
      <c r="U69" s="16">
        <v>18</v>
      </c>
      <c r="V69" s="16">
        <v>17</v>
      </c>
      <c r="W69" s="18">
        <f t="shared" si="5"/>
        <v>1</v>
      </c>
      <c r="X69" s="16">
        <v>1</v>
      </c>
      <c r="Y69" s="16"/>
    </row>
    <row r="70" spans="1:25" ht="15.75" customHeight="1" x14ac:dyDescent="0.2">
      <c r="A70" s="13">
        <v>71</v>
      </c>
      <c r="B70" s="14" t="s">
        <v>101</v>
      </c>
      <c r="C70" s="67">
        <v>55</v>
      </c>
      <c r="D70" s="16">
        <v>26</v>
      </c>
      <c r="E70" s="16">
        <v>29</v>
      </c>
      <c r="F70" s="16">
        <v>0</v>
      </c>
      <c r="G70" s="16">
        <v>54</v>
      </c>
      <c r="H70" s="16">
        <v>26</v>
      </c>
      <c r="I70" s="16">
        <v>28</v>
      </c>
      <c r="J70" s="16">
        <v>0</v>
      </c>
      <c r="K70" s="16">
        <f t="shared" si="8"/>
        <v>98.181818181818187</v>
      </c>
      <c r="L70" s="17">
        <v>26</v>
      </c>
      <c r="M70" s="16">
        <v>10</v>
      </c>
      <c r="N70" s="16">
        <v>4</v>
      </c>
      <c r="O70" s="16">
        <v>8</v>
      </c>
      <c r="P70" s="16">
        <v>4</v>
      </c>
      <c r="Q70" s="9">
        <v>28</v>
      </c>
      <c r="R70" s="16">
        <v>9</v>
      </c>
      <c r="S70" s="16">
        <v>4</v>
      </c>
      <c r="T70" s="16">
        <v>6</v>
      </c>
      <c r="U70" s="16">
        <v>5</v>
      </c>
      <c r="V70" s="16">
        <v>4</v>
      </c>
      <c r="W70" s="18">
        <f t="shared" si="5"/>
        <v>0</v>
      </c>
      <c r="X70" s="16">
        <v>0</v>
      </c>
      <c r="Y70" s="16">
        <v>0</v>
      </c>
    </row>
    <row r="71" spans="1:25" ht="15.75" customHeight="1" x14ac:dyDescent="0.2">
      <c r="A71" s="13">
        <v>72</v>
      </c>
      <c r="B71" s="14" t="s">
        <v>93</v>
      </c>
      <c r="C71" s="15">
        <v>91</v>
      </c>
      <c r="D71" s="16">
        <v>33</v>
      </c>
      <c r="E71" s="16">
        <v>55</v>
      </c>
      <c r="F71" s="16">
        <v>3</v>
      </c>
      <c r="G71" s="16">
        <v>74</v>
      </c>
      <c r="H71" s="16">
        <v>33</v>
      </c>
      <c r="I71" s="16">
        <v>40</v>
      </c>
      <c r="J71" s="16">
        <v>1</v>
      </c>
      <c r="K71" s="16">
        <f t="shared" si="8"/>
        <v>81.318681318681314</v>
      </c>
      <c r="L71" s="17">
        <v>33</v>
      </c>
      <c r="M71" s="16">
        <v>7</v>
      </c>
      <c r="N71" s="16">
        <v>9</v>
      </c>
      <c r="O71" s="16">
        <v>5</v>
      </c>
      <c r="P71" s="16">
        <v>12</v>
      </c>
      <c r="Q71" s="9">
        <v>41</v>
      </c>
      <c r="R71" s="16">
        <v>9</v>
      </c>
      <c r="S71" s="16">
        <v>7</v>
      </c>
      <c r="T71" s="16">
        <v>10</v>
      </c>
      <c r="U71" s="16">
        <v>5</v>
      </c>
      <c r="V71" s="16">
        <v>9</v>
      </c>
      <c r="W71" s="18">
        <f t="shared" si="5"/>
        <v>1</v>
      </c>
      <c r="X71" s="16">
        <v>1</v>
      </c>
      <c r="Y71" s="16"/>
    </row>
    <row r="72" spans="1:25" ht="15.75" customHeight="1" x14ac:dyDescent="0.2">
      <c r="A72" s="13">
        <v>73</v>
      </c>
      <c r="B72" s="14" t="s">
        <v>102</v>
      </c>
      <c r="C72" s="43">
        <v>42</v>
      </c>
      <c r="D72" s="16">
        <v>21</v>
      </c>
      <c r="E72" s="16">
        <v>21</v>
      </c>
      <c r="F72" s="16">
        <v>0</v>
      </c>
      <c r="G72" s="16">
        <v>28</v>
      </c>
      <c r="H72" s="16">
        <v>21</v>
      </c>
      <c r="I72" s="16">
        <v>7</v>
      </c>
      <c r="J72" s="16">
        <v>0</v>
      </c>
      <c r="K72" s="16">
        <f t="shared" si="8"/>
        <v>66.666666666666657</v>
      </c>
      <c r="L72" s="17">
        <f t="shared" si="9"/>
        <v>21</v>
      </c>
      <c r="M72" s="16">
        <v>6</v>
      </c>
      <c r="N72" s="16">
        <v>5</v>
      </c>
      <c r="O72" s="16">
        <v>3</v>
      </c>
      <c r="P72" s="16">
        <v>7</v>
      </c>
      <c r="Q72" s="9">
        <v>7</v>
      </c>
      <c r="R72" s="16">
        <v>2</v>
      </c>
      <c r="S72" s="16">
        <v>2</v>
      </c>
      <c r="T72" s="16">
        <v>0</v>
      </c>
      <c r="U72" s="16">
        <v>3</v>
      </c>
      <c r="V72" s="16">
        <v>0</v>
      </c>
      <c r="W72" s="18">
        <f t="shared" si="5"/>
        <v>0</v>
      </c>
      <c r="X72" s="16">
        <v>0</v>
      </c>
      <c r="Y72" s="16">
        <v>0</v>
      </c>
    </row>
    <row r="73" spans="1:25" ht="15.75" customHeight="1" x14ac:dyDescent="0.2">
      <c r="A73" s="13">
        <v>74</v>
      </c>
      <c r="B73" s="14" t="s">
        <v>95</v>
      </c>
      <c r="C73" s="60">
        <v>65</v>
      </c>
      <c r="D73" s="16">
        <v>22</v>
      </c>
      <c r="E73" s="16">
        <v>43</v>
      </c>
      <c r="F73" s="16">
        <v>0</v>
      </c>
      <c r="G73" s="16">
        <v>62</v>
      </c>
      <c r="H73" s="16">
        <v>22</v>
      </c>
      <c r="I73" s="16">
        <v>40</v>
      </c>
      <c r="J73" s="16">
        <v>0</v>
      </c>
      <c r="K73" s="16">
        <f t="shared" si="8"/>
        <v>95.384615384615387</v>
      </c>
      <c r="L73" s="17">
        <f t="shared" si="9"/>
        <v>22</v>
      </c>
      <c r="M73" s="16">
        <v>9</v>
      </c>
      <c r="N73" s="16">
        <v>13</v>
      </c>
      <c r="O73" s="16">
        <v>0</v>
      </c>
      <c r="P73" s="16">
        <v>0</v>
      </c>
      <c r="Q73" s="9">
        <f t="shared" si="6"/>
        <v>40</v>
      </c>
      <c r="R73" s="16">
        <v>8</v>
      </c>
      <c r="S73" s="16">
        <v>11</v>
      </c>
      <c r="T73" s="16">
        <v>0</v>
      </c>
      <c r="U73" s="16">
        <v>12</v>
      </c>
      <c r="V73" s="16">
        <v>9</v>
      </c>
      <c r="W73" s="18">
        <f t="shared" si="5"/>
        <v>0</v>
      </c>
      <c r="X73" s="16">
        <v>0</v>
      </c>
      <c r="Y73" s="16">
        <v>0</v>
      </c>
    </row>
    <row r="74" spans="1:25" ht="15.75" customHeight="1" x14ac:dyDescent="0.2">
      <c r="A74" s="13">
        <v>75</v>
      </c>
      <c r="B74" s="14" t="s">
        <v>96</v>
      </c>
      <c r="C74" s="43">
        <v>469</v>
      </c>
      <c r="D74" s="16">
        <v>149</v>
      </c>
      <c r="E74" s="16">
        <v>286</v>
      </c>
      <c r="F74" s="16">
        <v>34</v>
      </c>
      <c r="G74" s="16">
        <v>366</v>
      </c>
      <c r="H74" s="16">
        <v>149</v>
      </c>
      <c r="I74" s="16">
        <v>194</v>
      </c>
      <c r="J74" s="16">
        <v>23</v>
      </c>
      <c r="K74" s="16">
        <f t="shared" si="8"/>
        <v>78.038379530916842</v>
      </c>
      <c r="L74" s="17">
        <v>149</v>
      </c>
      <c r="M74" s="16">
        <v>36</v>
      </c>
      <c r="N74" s="16">
        <v>34</v>
      </c>
      <c r="O74" s="16">
        <v>41</v>
      </c>
      <c r="P74" s="16">
        <v>38</v>
      </c>
      <c r="Q74" s="9">
        <f t="shared" si="6"/>
        <v>194</v>
      </c>
      <c r="R74" s="16">
        <v>48</v>
      </c>
      <c r="S74" s="16">
        <v>46</v>
      </c>
      <c r="T74" s="16">
        <v>32</v>
      </c>
      <c r="U74" s="16">
        <v>36</v>
      </c>
      <c r="V74" s="16">
        <v>32</v>
      </c>
      <c r="W74" s="18">
        <f t="shared" si="5"/>
        <v>0</v>
      </c>
      <c r="X74" s="16"/>
      <c r="Y74" s="16"/>
    </row>
    <row r="75" spans="1:25" ht="15.75" customHeight="1" x14ac:dyDescent="0.2">
      <c r="A75" s="38">
        <v>76</v>
      </c>
      <c r="B75" s="14" t="s">
        <v>97</v>
      </c>
      <c r="C75" s="43">
        <v>84</v>
      </c>
      <c r="D75" s="39">
        <v>84</v>
      </c>
      <c r="E75" s="39">
        <v>0</v>
      </c>
      <c r="F75" s="39">
        <v>0</v>
      </c>
      <c r="G75" s="16">
        <v>84</v>
      </c>
      <c r="H75" s="16">
        <v>84</v>
      </c>
      <c r="I75" s="16">
        <v>0</v>
      </c>
      <c r="J75" s="16">
        <v>0</v>
      </c>
      <c r="K75" s="16">
        <f t="shared" si="8"/>
        <v>100</v>
      </c>
      <c r="L75" s="17">
        <f t="shared" si="9"/>
        <v>84</v>
      </c>
      <c r="M75" s="39">
        <v>26</v>
      </c>
      <c r="N75" s="39">
        <v>20</v>
      </c>
      <c r="O75" s="39">
        <v>21</v>
      </c>
      <c r="P75" s="39">
        <v>17</v>
      </c>
      <c r="Q75" s="9">
        <f t="shared" si="6"/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18">
        <f t="shared" ref="W75:W76" si="10">X75+Y75</f>
        <v>0</v>
      </c>
      <c r="X75" s="39">
        <v>0</v>
      </c>
      <c r="Y75" s="39">
        <v>0</v>
      </c>
    </row>
    <row r="76" spans="1:25" ht="15.75" customHeight="1" x14ac:dyDescent="0.25">
      <c r="C76" s="40"/>
      <c r="H76" s="16"/>
      <c r="I76" s="16"/>
      <c r="J76" s="16"/>
      <c r="K76" s="16" t="e">
        <f t="shared" si="8"/>
        <v>#DIV/0!</v>
      </c>
      <c r="L76" s="17">
        <f t="shared" si="9"/>
        <v>0</v>
      </c>
      <c r="Q76" s="9">
        <f t="shared" ref="Q76" si="11">R76+S76+T76+U76+V76</f>
        <v>0</v>
      </c>
      <c r="W76" s="18">
        <f t="shared" si="10"/>
        <v>0</v>
      </c>
    </row>
    <row r="77" spans="1:25" ht="15.75" customHeight="1" x14ac:dyDescent="0.25">
      <c r="C77" s="40"/>
      <c r="D77" s="41"/>
      <c r="E77" s="41"/>
      <c r="F77" s="41"/>
      <c r="G77" s="41"/>
      <c r="H77" s="41"/>
      <c r="I77" s="41"/>
      <c r="J77" s="41"/>
      <c r="K77" s="41"/>
      <c r="L77" s="40"/>
      <c r="Q77" s="40"/>
      <c r="W77" s="40"/>
    </row>
    <row r="78" spans="1:25" ht="15.75" customHeight="1" x14ac:dyDescent="0.25">
      <c r="C78" s="40"/>
      <c r="L78" s="40"/>
      <c r="Q78" s="40"/>
      <c r="W78" s="40"/>
    </row>
    <row r="79" spans="1:25" ht="15.75" customHeight="1" x14ac:dyDescent="0.25">
      <c r="C79" s="40"/>
      <c r="L79" s="40"/>
      <c r="Q79" s="40"/>
      <c r="W79" s="40"/>
    </row>
    <row r="80" spans="1:25" ht="15.75" customHeight="1" x14ac:dyDescent="0.25">
      <c r="C80" s="40"/>
      <c r="L80" s="40"/>
      <c r="Q80" s="40"/>
      <c r="W80" s="40"/>
    </row>
    <row r="81" spans="3:23" ht="15.75" customHeight="1" x14ac:dyDescent="0.25">
      <c r="C81" s="40"/>
      <c r="L81" s="40"/>
      <c r="Q81" s="40"/>
      <c r="W81" s="40"/>
    </row>
    <row r="82" spans="3:23" ht="15.75" customHeight="1" x14ac:dyDescent="0.25">
      <c r="C82" s="40"/>
      <c r="L82" s="40"/>
      <c r="Q82" s="40"/>
      <c r="W82" s="40"/>
    </row>
    <row r="83" spans="3:23" ht="15.75" customHeight="1" x14ac:dyDescent="0.25">
      <c r="C83" s="40"/>
      <c r="L83" s="40"/>
      <c r="Q83" s="40"/>
      <c r="W83" s="40"/>
    </row>
    <row r="84" spans="3:23" ht="15.75" customHeight="1" x14ac:dyDescent="0.25">
      <c r="C84" s="40"/>
      <c r="L84" s="40"/>
      <c r="Q84" s="40"/>
      <c r="W84" s="40"/>
    </row>
    <row r="85" spans="3:23" ht="15.75" customHeight="1" x14ac:dyDescent="0.25">
      <c r="C85" s="40"/>
      <c r="L85" s="40"/>
      <c r="Q85" s="40"/>
      <c r="W85" s="40"/>
    </row>
    <row r="86" spans="3:23" ht="15.75" customHeight="1" x14ac:dyDescent="0.25">
      <c r="C86" s="40"/>
      <c r="L86" s="40"/>
      <c r="Q86" s="40"/>
      <c r="W86" s="40"/>
    </row>
    <row r="87" spans="3:23" ht="15.75" customHeight="1" x14ac:dyDescent="0.25">
      <c r="C87" s="40"/>
      <c r="L87" s="40"/>
      <c r="Q87" s="40"/>
      <c r="W87" s="40"/>
    </row>
    <row r="88" spans="3:23" ht="15.75" customHeight="1" x14ac:dyDescent="0.25">
      <c r="C88" s="40"/>
      <c r="L88" s="40"/>
      <c r="Q88" s="40"/>
      <c r="W88" s="40"/>
    </row>
    <row r="89" spans="3:23" ht="15.75" customHeight="1" x14ac:dyDescent="0.25">
      <c r="C89" s="40"/>
      <c r="L89" s="40"/>
      <c r="Q89" s="40"/>
      <c r="W89" s="40"/>
    </row>
    <row r="90" spans="3:23" ht="15.75" customHeight="1" x14ac:dyDescent="0.25">
      <c r="C90" s="40"/>
      <c r="L90" s="40"/>
      <c r="Q90" s="40"/>
      <c r="W90" s="40"/>
    </row>
    <row r="91" spans="3:23" ht="15.75" customHeight="1" x14ac:dyDescent="0.25">
      <c r="C91" s="40"/>
      <c r="L91" s="40"/>
      <c r="Q91" s="40"/>
      <c r="W91" s="40"/>
    </row>
    <row r="92" spans="3:23" ht="15.75" customHeight="1" x14ac:dyDescent="0.25">
      <c r="C92" s="40"/>
      <c r="L92" s="40"/>
      <c r="Q92" s="40"/>
      <c r="W92" s="40"/>
    </row>
    <row r="93" spans="3:23" ht="15.75" customHeight="1" x14ac:dyDescent="0.25">
      <c r="C93" s="40"/>
      <c r="L93" s="40"/>
      <c r="Q93" s="40"/>
      <c r="W93" s="40"/>
    </row>
    <row r="94" spans="3:23" ht="15.75" customHeight="1" x14ac:dyDescent="0.25">
      <c r="C94" s="40"/>
      <c r="L94" s="40"/>
      <c r="Q94" s="40"/>
      <c r="W94" s="40"/>
    </row>
    <row r="95" spans="3:23" ht="15.75" customHeight="1" x14ac:dyDescent="0.25">
      <c r="C95" s="40"/>
      <c r="L95" s="40"/>
      <c r="Q95" s="40"/>
      <c r="W95" s="40"/>
    </row>
    <row r="96" spans="3:23" ht="15.75" customHeight="1" x14ac:dyDescent="0.25">
      <c r="C96" s="40"/>
      <c r="L96" s="40"/>
      <c r="Q96" s="40"/>
      <c r="W96" s="40"/>
    </row>
    <row r="97" spans="3:23" ht="15.75" customHeight="1" x14ac:dyDescent="0.25">
      <c r="C97" s="40"/>
      <c r="L97" s="40"/>
      <c r="Q97" s="40"/>
      <c r="W97" s="40"/>
    </row>
    <row r="98" spans="3:23" ht="15.75" customHeight="1" x14ac:dyDescent="0.25">
      <c r="C98" s="40"/>
      <c r="L98" s="40"/>
      <c r="Q98" s="40"/>
      <c r="W98" s="40"/>
    </row>
    <row r="99" spans="3:23" ht="15.75" customHeight="1" x14ac:dyDescent="0.25">
      <c r="C99" s="40"/>
      <c r="L99" s="40"/>
      <c r="Q99" s="40"/>
      <c r="W99" s="40"/>
    </row>
    <row r="100" spans="3:23" ht="15.75" customHeight="1" x14ac:dyDescent="0.25">
      <c r="C100" s="40"/>
      <c r="L100" s="40"/>
      <c r="Q100" s="40"/>
      <c r="W100" s="40"/>
    </row>
    <row r="101" spans="3:23" ht="15.75" customHeight="1" x14ac:dyDescent="0.25">
      <c r="C101" s="40"/>
      <c r="L101" s="40"/>
      <c r="Q101" s="40"/>
      <c r="W101" s="40"/>
    </row>
    <row r="102" spans="3:23" ht="15.75" customHeight="1" x14ac:dyDescent="0.25">
      <c r="C102" s="40"/>
      <c r="L102" s="40"/>
      <c r="Q102" s="40"/>
      <c r="W102" s="40"/>
    </row>
    <row r="103" spans="3:23" ht="15.75" customHeight="1" x14ac:dyDescent="0.25">
      <c r="C103" s="40"/>
      <c r="L103" s="40"/>
      <c r="Q103" s="40"/>
      <c r="W103" s="40"/>
    </row>
    <row r="104" spans="3:23" ht="15.75" customHeight="1" x14ac:dyDescent="0.25">
      <c r="C104" s="40"/>
      <c r="L104" s="40"/>
      <c r="Q104" s="40"/>
      <c r="W104" s="40"/>
    </row>
    <row r="105" spans="3:23" ht="15.75" customHeight="1" x14ac:dyDescent="0.25">
      <c r="C105" s="40"/>
      <c r="L105" s="40"/>
      <c r="Q105" s="40"/>
      <c r="W105" s="40"/>
    </row>
    <row r="106" spans="3:23" ht="15.75" customHeight="1" x14ac:dyDescent="0.25">
      <c r="C106" s="40"/>
      <c r="L106" s="40"/>
      <c r="Q106" s="40"/>
      <c r="W106" s="40"/>
    </row>
    <row r="107" spans="3:23" ht="15.75" customHeight="1" x14ac:dyDescent="0.25">
      <c r="C107" s="40"/>
      <c r="L107" s="40"/>
      <c r="Q107" s="40"/>
      <c r="W107" s="40"/>
    </row>
    <row r="108" spans="3:23" ht="15.75" customHeight="1" x14ac:dyDescent="0.25">
      <c r="C108" s="40"/>
      <c r="L108" s="40"/>
      <c r="Q108" s="40"/>
      <c r="W108" s="40"/>
    </row>
    <row r="109" spans="3:23" ht="15.75" customHeight="1" x14ac:dyDescent="0.25">
      <c r="C109" s="40"/>
      <c r="L109" s="40"/>
      <c r="Q109" s="40"/>
      <c r="W109" s="40"/>
    </row>
    <row r="110" spans="3:23" ht="15.75" customHeight="1" x14ac:dyDescent="0.25">
      <c r="C110" s="40"/>
      <c r="L110" s="40"/>
      <c r="Q110" s="40"/>
      <c r="W110" s="40"/>
    </row>
    <row r="111" spans="3:23" ht="15.75" customHeight="1" x14ac:dyDescent="0.25">
      <c r="C111" s="40"/>
      <c r="L111" s="40"/>
      <c r="Q111" s="40"/>
      <c r="W111" s="40"/>
    </row>
    <row r="112" spans="3:23" ht="15.75" customHeight="1" x14ac:dyDescent="0.25">
      <c r="C112" s="40"/>
      <c r="L112" s="40"/>
      <c r="Q112" s="40"/>
      <c r="W112" s="40"/>
    </row>
    <row r="113" spans="3:23" ht="15.75" customHeight="1" x14ac:dyDescent="0.25">
      <c r="C113" s="40"/>
      <c r="L113" s="40"/>
      <c r="Q113" s="40"/>
      <c r="W113" s="40"/>
    </row>
    <row r="114" spans="3:23" ht="15.75" customHeight="1" x14ac:dyDescent="0.25">
      <c r="C114" s="40"/>
      <c r="L114" s="40"/>
      <c r="Q114" s="40"/>
      <c r="W114" s="40"/>
    </row>
    <row r="115" spans="3:23" ht="15.75" customHeight="1" x14ac:dyDescent="0.25">
      <c r="C115" s="40"/>
      <c r="L115" s="40"/>
      <c r="Q115" s="40"/>
      <c r="W115" s="40"/>
    </row>
    <row r="116" spans="3:23" ht="15.75" customHeight="1" x14ac:dyDescent="0.25">
      <c r="C116" s="40"/>
      <c r="L116" s="40"/>
      <c r="Q116" s="40"/>
      <c r="W116" s="40"/>
    </row>
    <row r="117" spans="3:23" ht="15.75" customHeight="1" x14ac:dyDescent="0.25">
      <c r="C117" s="40"/>
      <c r="L117" s="40"/>
      <c r="Q117" s="40"/>
      <c r="W117" s="40"/>
    </row>
    <row r="118" spans="3:23" ht="15.75" customHeight="1" x14ac:dyDescent="0.25">
      <c r="C118" s="40"/>
      <c r="L118" s="40"/>
      <c r="Q118" s="40"/>
      <c r="W118" s="40"/>
    </row>
    <row r="119" spans="3:23" ht="15.75" customHeight="1" x14ac:dyDescent="0.25">
      <c r="C119" s="40"/>
      <c r="L119" s="40"/>
      <c r="Q119" s="40"/>
      <c r="W119" s="40"/>
    </row>
    <row r="120" spans="3:23" ht="15.75" customHeight="1" x14ac:dyDescent="0.25">
      <c r="C120" s="40"/>
      <c r="L120" s="40"/>
      <c r="Q120" s="40"/>
      <c r="W120" s="40"/>
    </row>
    <row r="121" spans="3:23" ht="15.75" customHeight="1" x14ac:dyDescent="0.25">
      <c r="C121" s="40"/>
      <c r="L121" s="40"/>
      <c r="Q121" s="40"/>
      <c r="W121" s="40"/>
    </row>
    <row r="122" spans="3:23" ht="15.75" customHeight="1" x14ac:dyDescent="0.25">
      <c r="C122" s="40"/>
      <c r="L122" s="40"/>
      <c r="Q122" s="40"/>
      <c r="W122" s="40"/>
    </row>
    <row r="123" spans="3:23" ht="15.75" customHeight="1" x14ac:dyDescent="0.25">
      <c r="C123" s="40"/>
      <c r="L123" s="40"/>
      <c r="Q123" s="40"/>
      <c r="W123" s="40"/>
    </row>
    <row r="124" spans="3:23" ht="15.75" customHeight="1" x14ac:dyDescent="0.25">
      <c r="C124" s="40"/>
      <c r="L124" s="40"/>
      <c r="Q124" s="40"/>
      <c r="W124" s="40"/>
    </row>
    <row r="125" spans="3:23" ht="15.75" customHeight="1" x14ac:dyDescent="0.25">
      <c r="C125" s="40"/>
      <c r="L125" s="40"/>
      <c r="Q125" s="40"/>
      <c r="W125" s="40"/>
    </row>
    <row r="126" spans="3:23" ht="15.75" customHeight="1" x14ac:dyDescent="0.25">
      <c r="C126" s="40"/>
      <c r="L126" s="40"/>
      <c r="Q126" s="40"/>
      <c r="W126" s="40"/>
    </row>
    <row r="127" spans="3:23" ht="15.75" customHeight="1" x14ac:dyDescent="0.25">
      <c r="C127" s="40"/>
      <c r="L127" s="40"/>
      <c r="Q127" s="40"/>
      <c r="W127" s="40"/>
    </row>
    <row r="128" spans="3:23" ht="15.75" customHeight="1" x14ac:dyDescent="0.25">
      <c r="C128" s="40"/>
      <c r="L128" s="40"/>
      <c r="Q128" s="40"/>
      <c r="W128" s="40"/>
    </row>
    <row r="129" spans="3:23" ht="15.75" customHeight="1" x14ac:dyDescent="0.25">
      <c r="C129" s="40"/>
      <c r="L129" s="40"/>
      <c r="Q129" s="40"/>
      <c r="W129" s="40"/>
    </row>
    <row r="130" spans="3:23" ht="15.75" customHeight="1" x14ac:dyDescent="0.25">
      <c r="C130" s="40"/>
      <c r="L130" s="40"/>
      <c r="Q130" s="40"/>
      <c r="W130" s="40"/>
    </row>
    <row r="131" spans="3:23" ht="15.75" customHeight="1" x14ac:dyDescent="0.25">
      <c r="C131" s="40"/>
      <c r="L131" s="40"/>
      <c r="Q131" s="40"/>
      <c r="W131" s="40"/>
    </row>
    <row r="132" spans="3:23" ht="15.75" customHeight="1" x14ac:dyDescent="0.25">
      <c r="C132" s="40"/>
      <c r="L132" s="40"/>
      <c r="Q132" s="40"/>
      <c r="W132" s="40"/>
    </row>
    <row r="133" spans="3:23" ht="15.75" customHeight="1" x14ac:dyDescent="0.25">
      <c r="C133" s="40"/>
      <c r="L133" s="40"/>
      <c r="Q133" s="40"/>
      <c r="W133" s="40"/>
    </row>
    <row r="134" spans="3:23" ht="15.75" customHeight="1" x14ac:dyDescent="0.25">
      <c r="C134" s="40"/>
      <c r="L134" s="40"/>
      <c r="Q134" s="40"/>
      <c r="W134" s="40"/>
    </row>
    <row r="135" spans="3:23" ht="15.75" customHeight="1" x14ac:dyDescent="0.25">
      <c r="C135" s="40"/>
      <c r="L135" s="40"/>
      <c r="Q135" s="40"/>
      <c r="W135" s="40"/>
    </row>
    <row r="136" spans="3:23" ht="15.75" customHeight="1" x14ac:dyDescent="0.25">
      <c r="C136" s="40"/>
      <c r="L136" s="40"/>
      <c r="Q136" s="40"/>
      <c r="W136" s="40"/>
    </row>
    <row r="137" spans="3:23" ht="15.75" customHeight="1" x14ac:dyDescent="0.25">
      <c r="C137" s="40"/>
      <c r="L137" s="40"/>
      <c r="Q137" s="40"/>
      <c r="W137" s="40"/>
    </row>
    <row r="138" spans="3:23" ht="15.75" customHeight="1" x14ac:dyDescent="0.25">
      <c r="C138" s="40"/>
      <c r="L138" s="40"/>
      <c r="Q138" s="40"/>
      <c r="W138" s="40"/>
    </row>
    <row r="139" spans="3:23" ht="15.75" customHeight="1" x14ac:dyDescent="0.25">
      <c r="C139" s="40"/>
      <c r="L139" s="40"/>
      <c r="Q139" s="40"/>
      <c r="W139" s="40"/>
    </row>
    <row r="140" spans="3:23" ht="15.75" customHeight="1" x14ac:dyDescent="0.25">
      <c r="C140" s="40"/>
      <c r="L140" s="40"/>
      <c r="Q140" s="40"/>
      <c r="W140" s="40"/>
    </row>
    <row r="141" spans="3:23" ht="15.75" customHeight="1" x14ac:dyDescent="0.25">
      <c r="C141" s="40"/>
      <c r="L141" s="40"/>
      <c r="Q141" s="40"/>
      <c r="W141" s="40"/>
    </row>
    <row r="142" spans="3:23" ht="15.75" customHeight="1" x14ac:dyDescent="0.25">
      <c r="C142" s="40"/>
      <c r="L142" s="40"/>
      <c r="Q142" s="40"/>
      <c r="W142" s="40"/>
    </row>
    <row r="143" spans="3:23" ht="15.75" customHeight="1" x14ac:dyDescent="0.25">
      <c r="C143" s="40"/>
      <c r="L143" s="40"/>
      <c r="Q143" s="40"/>
      <c r="W143" s="40"/>
    </row>
    <row r="144" spans="3:23" ht="15.75" customHeight="1" x14ac:dyDescent="0.25">
      <c r="C144" s="40"/>
      <c r="L144" s="40"/>
      <c r="Q144" s="40"/>
      <c r="W144" s="40"/>
    </row>
    <row r="145" spans="3:23" ht="15.75" customHeight="1" x14ac:dyDescent="0.25">
      <c r="C145" s="40"/>
      <c r="L145" s="40"/>
      <c r="Q145" s="40"/>
      <c r="W145" s="40"/>
    </row>
    <row r="146" spans="3:23" ht="15.75" customHeight="1" x14ac:dyDescent="0.25">
      <c r="C146" s="40"/>
      <c r="L146" s="40"/>
      <c r="Q146" s="40"/>
      <c r="W146" s="40"/>
    </row>
    <row r="147" spans="3:23" ht="15.75" customHeight="1" x14ac:dyDescent="0.25">
      <c r="C147" s="40"/>
      <c r="L147" s="40"/>
      <c r="Q147" s="40"/>
      <c r="W147" s="40"/>
    </row>
    <row r="148" spans="3:23" ht="15.75" customHeight="1" x14ac:dyDescent="0.25">
      <c r="C148" s="40"/>
      <c r="L148" s="40"/>
      <c r="Q148" s="40"/>
      <c r="W148" s="40"/>
    </row>
    <row r="149" spans="3:23" ht="15.75" customHeight="1" x14ac:dyDescent="0.25">
      <c r="C149" s="40"/>
      <c r="L149" s="40"/>
      <c r="Q149" s="40"/>
      <c r="W149" s="40"/>
    </row>
    <row r="150" spans="3:23" ht="15.75" customHeight="1" x14ac:dyDescent="0.25">
      <c r="C150" s="40"/>
      <c r="L150" s="40"/>
      <c r="Q150" s="40"/>
      <c r="W150" s="40"/>
    </row>
    <row r="151" spans="3:23" ht="15.75" customHeight="1" x14ac:dyDescent="0.25">
      <c r="C151" s="40"/>
      <c r="L151" s="40"/>
      <c r="Q151" s="40"/>
      <c r="W151" s="40"/>
    </row>
    <row r="152" spans="3:23" ht="15.75" customHeight="1" x14ac:dyDescent="0.25">
      <c r="C152" s="40"/>
      <c r="L152" s="40"/>
      <c r="Q152" s="40"/>
      <c r="W152" s="40"/>
    </row>
    <row r="153" spans="3:23" ht="15.75" customHeight="1" x14ac:dyDescent="0.25">
      <c r="C153" s="40"/>
      <c r="L153" s="40"/>
      <c r="Q153" s="40"/>
      <c r="W153" s="40"/>
    </row>
    <row r="154" spans="3:23" ht="15.75" customHeight="1" x14ac:dyDescent="0.25">
      <c r="C154" s="40"/>
      <c r="L154" s="40"/>
      <c r="Q154" s="40"/>
      <c r="W154" s="40"/>
    </row>
    <row r="155" spans="3:23" ht="15.75" customHeight="1" x14ac:dyDescent="0.25">
      <c r="C155" s="40"/>
      <c r="L155" s="40"/>
      <c r="Q155" s="40"/>
      <c r="W155" s="40"/>
    </row>
    <row r="156" spans="3:23" ht="15.75" customHeight="1" x14ac:dyDescent="0.25">
      <c r="C156" s="40"/>
      <c r="L156" s="40"/>
      <c r="Q156" s="40"/>
      <c r="W156" s="40"/>
    </row>
    <row r="157" spans="3:23" ht="15.75" customHeight="1" x14ac:dyDescent="0.25">
      <c r="C157" s="40"/>
      <c r="L157" s="40"/>
      <c r="Q157" s="40"/>
      <c r="W157" s="40"/>
    </row>
    <row r="158" spans="3:23" ht="15.75" customHeight="1" x14ac:dyDescent="0.25">
      <c r="C158" s="40"/>
      <c r="L158" s="40"/>
      <c r="Q158" s="40"/>
      <c r="W158" s="40"/>
    </row>
    <row r="159" spans="3:23" ht="15.75" customHeight="1" x14ac:dyDescent="0.25">
      <c r="C159" s="40"/>
      <c r="L159" s="40"/>
      <c r="Q159" s="40"/>
      <c r="W159" s="40"/>
    </row>
    <row r="160" spans="3:23" ht="15.75" customHeight="1" x14ac:dyDescent="0.25">
      <c r="C160" s="40"/>
      <c r="L160" s="40"/>
      <c r="Q160" s="40"/>
      <c r="W160" s="40"/>
    </row>
    <row r="161" spans="3:23" ht="15.75" customHeight="1" x14ac:dyDescent="0.25">
      <c r="C161" s="40"/>
      <c r="L161" s="40"/>
      <c r="Q161" s="40"/>
      <c r="W161" s="40"/>
    </row>
    <row r="162" spans="3:23" ht="15.75" customHeight="1" x14ac:dyDescent="0.25">
      <c r="C162" s="40"/>
      <c r="L162" s="40"/>
      <c r="Q162" s="40"/>
      <c r="W162" s="40"/>
    </row>
    <row r="163" spans="3:23" ht="15.75" customHeight="1" x14ac:dyDescent="0.25">
      <c r="C163" s="40"/>
      <c r="L163" s="40"/>
      <c r="Q163" s="40"/>
      <c r="W163" s="40"/>
    </row>
    <row r="164" spans="3:23" ht="15.75" customHeight="1" x14ac:dyDescent="0.25">
      <c r="C164" s="40"/>
      <c r="L164" s="40"/>
      <c r="Q164" s="40"/>
      <c r="W164" s="40"/>
    </row>
    <row r="165" spans="3:23" ht="15.75" customHeight="1" x14ac:dyDescent="0.25">
      <c r="C165" s="40"/>
      <c r="L165" s="40"/>
      <c r="Q165" s="40"/>
      <c r="W165" s="40"/>
    </row>
    <row r="166" spans="3:23" ht="15.75" customHeight="1" x14ac:dyDescent="0.25">
      <c r="C166" s="40"/>
      <c r="L166" s="40"/>
      <c r="Q166" s="40"/>
      <c r="W166" s="40"/>
    </row>
    <row r="167" spans="3:23" ht="15.75" customHeight="1" x14ac:dyDescent="0.25">
      <c r="C167" s="40"/>
      <c r="L167" s="40"/>
      <c r="Q167" s="40"/>
      <c r="W167" s="40"/>
    </row>
    <row r="168" spans="3:23" ht="15.75" customHeight="1" x14ac:dyDescent="0.25">
      <c r="C168" s="40"/>
      <c r="L168" s="40"/>
      <c r="Q168" s="40"/>
      <c r="W168" s="40"/>
    </row>
    <row r="169" spans="3:23" ht="15.75" customHeight="1" x14ac:dyDescent="0.25">
      <c r="C169" s="40"/>
      <c r="L169" s="40"/>
      <c r="Q169" s="40"/>
      <c r="W169" s="40"/>
    </row>
    <row r="170" spans="3:23" ht="15.75" customHeight="1" x14ac:dyDescent="0.25">
      <c r="C170" s="40"/>
      <c r="L170" s="40"/>
      <c r="Q170" s="40"/>
      <c r="W170" s="40"/>
    </row>
    <row r="171" spans="3:23" ht="15.75" customHeight="1" x14ac:dyDescent="0.25">
      <c r="C171" s="40"/>
      <c r="L171" s="40"/>
      <c r="Q171" s="40"/>
      <c r="W171" s="40"/>
    </row>
    <row r="172" spans="3:23" ht="15.75" customHeight="1" x14ac:dyDescent="0.25">
      <c r="C172" s="40"/>
      <c r="L172" s="40"/>
      <c r="Q172" s="40"/>
      <c r="W172" s="40"/>
    </row>
    <row r="173" spans="3:23" ht="15.75" customHeight="1" x14ac:dyDescent="0.25">
      <c r="C173" s="40"/>
      <c r="L173" s="40"/>
      <c r="Q173" s="40"/>
      <c r="W173" s="40"/>
    </row>
    <row r="174" spans="3:23" ht="15.75" customHeight="1" x14ac:dyDescent="0.25">
      <c r="C174" s="40"/>
      <c r="L174" s="40"/>
      <c r="Q174" s="40"/>
      <c r="W174" s="40"/>
    </row>
    <row r="175" spans="3:23" ht="15.75" customHeight="1" x14ac:dyDescent="0.25">
      <c r="C175" s="40"/>
      <c r="L175" s="40"/>
      <c r="Q175" s="40"/>
      <c r="W175" s="40"/>
    </row>
    <row r="176" spans="3:23" ht="15.75" customHeight="1" x14ac:dyDescent="0.25">
      <c r="C176" s="40"/>
      <c r="L176" s="40"/>
      <c r="Q176" s="40"/>
      <c r="W176" s="40"/>
    </row>
    <row r="177" spans="3:23" ht="15.75" customHeight="1" x14ac:dyDescent="0.25">
      <c r="C177" s="40"/>
      <c r="L177" s="40"/>
      <c r="Q177" s="40"/>
      <c r="W177" s="40"/>
    </row>
    <row r="178" spans="3:23" ht="15.75" customHeight="1" x14ac:dyDescent="0.25">
      <c r="C178" s="40"/>
      <c r="L178" s="40"/>
      <c r="Q178" s="40"/>
      <c r="W178" s="40"/>
    </row>
    <row r="179" spans="3:23" ht="15.75" customHeight="1" x14ac:dyDescent="0.25">
      <c r="C179" s="40"/>
      <c r="L179" s="40"/>
      <c r="Q179" s="40"/>
      <c r="W179" s="40"/>
    </row>
    <row r="180" spans="3:23" ht="15.75" customHeight="1" x14ac:dyDescent="0.25">
      <c r="C180" s="40"/>
      <c r="L180" s="40"/>
      <c r="Q180" s="40"/>
      <c r="W180" s="40"/>
    </row>
    <row r="181" spans="3:23" ht="15.75" customHeight="1" x14ac:dyDescent="0.25">
      <c r="C181" s="40"/>
      <c r="L181" s="40"/>
      <c r="Q181" s="40"/>
      <c r="W181" s="40"/>
    </row>
    <row r="182" spans="3:23" ht="15.75" customHeight="1" x14ac:dyDescent="0.25">
      <c r="C182" s="40"/>
      <c r="L182" s="40"/>
      <c r="Q182" s="40"/>
      <c r="W182" s="40"/>
    </row>
    <row r="183" spans="3:23" ht="15.75" customHeight="1" x14ac:dyDescent="0.25">
      <c r="C183" s="40"/>
      <c r="L183" s="40"/>
      <c r="Q183" s="40"/>
      <c r="W183" s="40"/>
    </row>
    <row r="184" spans="3:23" ht="15.75" customHeight="1" x14ac:dyDescent="0.25">
      <c r="C184" s="40"/>
      <c r="L184" s="40"/>
      <c r="Q184" s="40"/>
      <c r="W184" s="40"/>
    </row>
    <row r="185" spans="3:23" ht="15.75" customHeight="1" x14ac:dyDescent="0.25">
      <c r="C185" s="40"/>
      <c r="L185" s="40"/>
      <c r="Q185" s="40"/>
      <c r="W185" s="40"/>
    </row>
    <row r="186" spans="3:23" ht="15.75" customHeight="1" x14ac:dyDescent="0.25">
      <c r="C186" s="40"/>
      <c r="L186" s="40"/>
      <c r="Q186" s="40"/>
      <c r="W186" s="40"/>
    </row>
    <row r="187" spans="3:23" ht="15.75" customHeight="1" x14ac:dyDescent="0.25">
      <c r="C187" s="40"/>
      <c r="L187" s="40"/>
      <c r="Q187" s="40"/>
      <c r="W187" s="40"/>
    </row>
    <row r="188" spans="3:23" ht="15.75" customHeight="1" x14ac:dyDescent="0.25">
      <c r="C188" s="40"/>
      <c r="L188" s="40"/>
      <c r="Q188" s="40"/>
      <c r="W188" s="40"/>
    </row>
    <row r="189" spans="3:23" ht="15.75" customHeight="1" x14ac:dyDescent="0.25">
      <c r="C189" s="40"/>
      <c r="L189" s="40"/>
      <c r="Q189" s="40"/>
      <c r="W189" s="40"/>
    </row>
    <row r="190" spans="3:23" ht="15.75" customHeight="1" x14ac:dyDescent="0.25">
      <c r="C190" s="40"/>
      <c r="L190" s="40"/>
      <c r="Q190" s="40"/>
      <c r="W190" s="40"/>
    </row>
    <row r="191" spans="3:23" ht="15.75" customHeight="1" x14ac:dyDescent="0.25">
      <c r="C191" s="40"/>
      <c r="L191" s="40"/>
      <c r="Q191" s="40"/>
      <c r="W191" s="40"/>
    </row>
    <row r="192" spans="3:23" ht="15.75" customHeight="1" x14ac:dyDescent="0.25">
      <c r="C192" s="40"/>
      <c r="L192" s="40"/>
      <c r="Q192" s="40"/>
      <c r="W192" s="40"/>
    </row>
    <row r="193" spans="3:23" ht="15.75" customHeight="1" x14ac:dyDescent="0.25">
      <c r="C193" s="40"/>
      <c r="L193" s="40"/>
      <c r="Q193" s="40"/>
      <c r="W193" s="40"/>
    </row>
    <row r="194" spans="3:23" ht="15.75" customHeight="1" x14ac:dyDescent="0.25">
      <c r="C194" s="40"/>
      <c r="L194" s="40"/>
      <c r="Q194" s="40"/>
      <c r="W194" s="40"/>
    </row>
    <row r="195" spans="3:23" ht="15.75" customHeight="1" x14ac:dyDescent="0.25">
      <c r="C195" s="40"/>
      <c r="L195" s="40"/>
      <c r="Q195" s="40"/>
      <c r="W195" s="40"/>
    </row>
    <row r="196" spans="3:23" ht="15.75" customHeight="1" x14ac:dyDescent="0.25">
      <c r="C196" s="40"/>
      <c r="L196" s="40"/>
      <c r="Q196" s="40"/>
      <c r="W196" s="40"/>
    </row>
    <row r="197" spans="3:23" ht="15.75" customHeight="1" x14ac:dyDescent="0.25">
      <c r="C197" s="40"/>
      <c r="L197" s="40"/>
      <c r="Q197" s="40"/>
      <c r="W197" s="40"/>
    </row>
    <row r="198" spans="3:23" ht="15.75" customHeight="1" x14ac:dyDescent="0.25">
      <c r="C198" s="40"/>
      <c r="L198" s="40"/>
      <c r="Q198" s="40"/>
      <c r="W198" s="40"/>
    </row>
    <row r="199" spans="3:23" ht="15.75" customHeight="1" x14ac:dyDescent="0.25">
      <c r="C199" s="40"/>
      <c r="L199" s="40"/>
      <c r="Q199" s="40"/>
      <c r="W199" s="40"/>
    </row>
    <row r="200" spans="3:23" ht="15.75" customHeight="1" x14ac:dyDescent="0.25">
      <c r="C200" s="40"/>
      <c r="L200" s="40"/>
      <c r="Q200" s="40"/>
      <c r="W200" s="40"/>
    </row>
    <row r="201" spans="3:23" ht="15.75" customHeight="1" x14ac:dyDescent="0.25">
      <c r="C201" s="40"/>
      <c r="L201" s="40"/>
      <c r="Q201" s="40"/>
      <c r="W201" s="40"/>
    </row>
    <row r="202" spans="3:23" ht="15.75" customHeight="1" x14ac:dyDescent="0.25">
      <c r="C202" s="40"/>
      <c r="L202" s="40"/>
      <c r="Q202" s="40"/>
      <c r="W202" s="40"/>
    </row>
    <row r="203" spans="3:23" ht="15.75" customHeight="1" x14ac:dyDescent="0.25">
      <c r="C203" s="40"/>
      <c r="L203" s="40"/>
      <c r="Q203" s="40"/>
      <c r="W203" s="40"/>
    </row>
    <row r="204" spans="3:23" ht="15.75" customHeight="1" x14ac:dyDescent="0.25">
      <c r="C204" s="40"/>
      <c r="L204" s="40"/>
      <c r="Q204" s="40"/>
      <c r="W204" s="40"/>
    </row>
    <row r="205" spans="3:23" ht="15.75" customHeight="1" x14ac:dyDescent="0.25">
      <c r="C205" s="40"/>
      <c r="L205" s="40"/>
      <c r="Q205" s="40"/>
      <c r="W205" s="40"/>
    </row>
    <row r="206" spans="3:23" ht="15.75" customHeight="1" x14ac:dyDescent="0.25">
      <c r="C206" s="40"/>
      <c r="L206" s="40"/>
      <c r="Q206" s="40"/>
      <c r="W206" s="40"/>
    </row>
    <row r="207" spans="3:23" ht="15.75" customHeight="1" x14ac:dyDescent="0.25">
      <c r="C207" s="40"/>
      <c r="L207" s="40"/>
      <c r="Q207" s="40"/>
      <c r="W207" s="40"/>
    </row>
    <row r="208" spans="3:23" ht="15.75" customHeight="1" x14ac:dyDescent="0.25">
      <c r="C208" s="40"/>
      <c r="L208" s="40"/>
      <c r="Q208" s="40"/>
      <c r="W208" s="40"/>
    </row>
    <row r="209" spans="3:23" ht="15.75" customHeight="1" x14ac:dyDescent="0.25">
      <c r="C209" s="40"/>
      <c r="L209" s="40"/>
      <c r="Q209" s="40"/>
      <c r="W209" s="40"/>
    </row>
    <row r="210" spans="3:23" ht="15.75" customHeight="1" x14ac:dyDescent="0.25">
      <c r="C210" s="40"/>
      <c r="L210" s="40"/>
      <c r="Q210" s="40"/>
      <c r="W210" s="40"/>
    </row>
    <row r="211" spans="3:23" ht="15.75" customHeight="1" x14ac:dyDescent="0.25">
      <c r="C211" s="40"/>
      <c r="L211" s="40"/>
      <c r="Q211" s="40"/>
      <c r="W211" s="40"/>
    </row>
    <row r="212" spans="3:23" ht="15.75" customHeight="1" x14ac:dyDescent="0.25">
      <c r="C212" s="40"/>
      <c r="L212" s="40"/>
      <c r="Q212" s="40"/>
      <c r="W212" s="40"/>
    </row>
    <row r="213" spans="3:23" ht="15.75" customHeight="1" x14ac:dyDescent="0.25">
      <c r="C213" s="40"/>
      <c r="L213" s="40"/>
      <c r="Q213" s="40"/>
      <c r="W213" s="40"/>
    </row>
    <row r="214" spans="3:23" ht="15.75" customHeight="1" x14ac:dyDescent="0.25">
      <c r="C214" s="40"/>
      <c r="L214" s="40"/>
      <c r="Q214" s="40"/>
      <c r="W214" s="40"/>
    </row>
    <row r="215" spans="3:23" ht="15.75" customHeight="1" x14ac:dyDescent="0.25">
      <c r="C215" s="40"/>
      <c r="L215" s="40"/>
      <c r="Q215" s="40"/>
      <c r="W215" s="40"/>
    </row>
    <row r="216" spans="3:23" ht="15.75" customHeight="1" x14ac:dyDescent="0.25">
      <c r="C216" s="40"/>
      <c r="L216" s="40"/>
      <c r="Q216" s="40"/>
      <c r="W216" s="40"/>
    </row>
    <row r="217" spans="3:23" ht="15.75" customHeight="1" x14ac:dyDescent="0.25">
      <c r="C217" s="40"/>
      <c r="L217" s="40"/>
      <c r="Q217" s="40"/>
      <c r="W217" s="40"/>
    </row>
    <row r="218" spans="3:23" ht="15.75" customHeight="1" x14ac:dyDescent="0.25">
      <c r="C218" s="40"/>
      <c r="L218" s="40"/>
      <c r="Q218" s="40"/>
      <c r="W218" s="40"/>
    </row>
    <row r="219" spans="3:23" ht="15.75" customHeight="1" x14ac:dyDescent="0.25">
      <c r="C219" s="40"/>
      <c r="L219" s="40"/>
      <c r="Q219" s="40"/>
      <c r="W219" s="40"/>
    </row>
    <row r="220" spans="3:23" ht="15.75" customHeight="1" x14ac:dyDescent="0.25">
      <c r="C220" s="40"/>
      <c r="L220" s="40"/>
      <c r="Q220" s="40"/>
      <c r="W220" s="40"/>
    </row>
    <row r="221" spans="3:23" ht="15.75" customHeight="1" x14ac:dyDescent="0.25">
      <c r="C221" s="40"/>
      <c r="L221" s="40"/>
      <c r="Q221" s="40"/>
      <c r="W221" s="40"/>
    </row>
    <row r="222" spans="3:23" ht="15.75" customHeight="1" x14ac:dyDescent="0.25">
      <c r="C222" s="40"/>
      <c r="L222" s="40"/>
      <c r="Q222" s="40"/>
      <c r="W222" s="40"/>
    </row>
    <row r="223" spans="3:23" ht="15.75" customHeight="1" x14ac:dyDescent="0.25">
      <c r="C223" s="40"/>
      <c r="L223" s="40"/>
      <c r="Q223" s="40"/>
      <c r="W223" s="40"/>
    </row>
    <row r="224" spans="3:23" ht="15.75" customHeight="1" x14ac:dyDescent="0.25">
      <c r="C224" s="40"/>
      <c r="L224" s="40"/>
      <c r="Q224" s="40"/>
      <c r="W224" s="40"/>
    </row>
    <row r="225" spans="3:23" ht="15.75" customHeight="1" x14ac:dyDescent="0.25">
      <c r="C225" s="40"/>
      <c r="L225" s="40"/>
      <c r="Q225" s="40"/>
      <c r="W225" s="40"/>
    </row>
    <row r="226" spans="3:23" ht="15.75" customHeight="1" x14ac:dyDescent="0.25">
      <c r="C226" s="40"/>
      <c r="L226" s="40"/>
      <c r="Q226" s="40"/>
      <c r="W226" s="40"/>
    </row>
    <row r="227" spans="3:23" ht="15.75" customHeight="1" x14ac:dyDescent="0.25">
      <c r="C227" s="40"/>
      <c r="L227" s="40"/>
      <c r="Q227" s="40"/>
      <c r="W227" s="40"/>
    </row>
    <row r="228" spans="3:23" ht="15.75" customHeight="1" x14ac:dyDescent="0.25">
      <c r="C228" s="40"/>
      <c r="L228" s="40"/>
      <c r="Q228" s="40"/>
      <c r="W228" s="40"/>
    </row>
    <row r="229" spans="3:23" ht="15.75" customHeight="1" x14ac:dyDescent="0.25">
      <c r="C229" s="40"/>
      <c r="L229" s="40"/>
      <c r="Q229" s="40"/>
      <c r="W229" s="40"/>
    </row>
    <row r="230" spans="3:23" ht="15.75" customHeight="1" x14ac:dyDescent="0.25">
      <c r="C230" s="40"/>
      <c r="L230" s="40"/>
      <c r="Q230" s="40"/>
      <c r="W230" s="40"/>
    </row>
    <row r="231" spans="3:23" ht="15.75" customHeight="1" x14ac:dyDescent="0.25">
      <c r="C231" s="40"/>
      <c r="L231" s="40"/>
      <c r="Q231" s="40"/>
      <c r="W231" s="40"/>
    </row>
    <row r="232" spans="3:23" ht="15.75" customHeight="1" x14ac:dyDescent="0.25">
      <c r="C232" s="40"/>
      <c r="L232" s="40"/>
      <c r="Q232" s="40"/>
      <c r="W232" s="40"/>
    </row>
    <row r="233" spans="3:23" ht="15.75" customHeight="1" x14ac:dyDescent="0.25">
      <c r="C233" s="40"/>
      <c r="L233" s="40"/>
      <c r="Q233" s="40"/>
      <c r="W233" s="40"/>
    </row>
    <row r="234" spans="3:23" ht="15.75" customHeight="1" x14ac:dyDescent="0.25">
      <c r="C234" s="40"/>
      <c r="L234" s="40"/>
      <c r="Q234" s="40"/>
      <c r="W234" s="40"/>
    </row>
    <row r="235" spans="3:23" ht="15.75" customHeight="1" x14ac:dyDescent="0.25">
      <c r="C235" s="40"/>
      <c r="L235" s="40"/>
      <c r="Q235" s="40"/>
      <c r="W235" s="40"/>
    </row>
    <row r="236" spans="3:23" ht="15.75" customHeight="1" x14ac:dyDescent="0.25">
      <c r="C236" s="40"/>
      <c r="L236" s="40"/>
      <c r="Q236" s="40"/>
      <c r="W236" s="40"/>
    </row>
    <row r="237" spans="3:23" ht="15.75" customHeight="1" x14ac:dyDescent="0.25">
      <c r="C237" s="40"/>
      <c r="L237" s="40"/>
      <c r="Q237" s="40"/>
      <c r="W237" s="40"/>
    </row>
    <row r="238" spans="3:23" ht="15.75" customHeight="1" x14ac:dyDescent="0.25">
      <c r="C238" s="40"/>
      <c r="L238" s="40"/>
      <c r="Q238" s="40"/>
      <c r="W238" s="40"/>
    </row>
    <row r="239" spans="3:23" ht="15.75" customHeight="1" x14ac:dyDescent="0.25">
      <c r="C239" s="40"/>
      <c r="L239" s="40"/>
      <c r="Q239" s="40"/>
      <c r="W239" s="40"/>
    </row>
    <row r="240" spans="3:23" ht="15.75" customHeight="1" x14ac:dyDescent="0.25">
      <c r="C240" s="40"/>
      <c r="L240" s="40"/>
      <c r="Q240" s="40"/>
      <c r="W240" s="40"/>
    </row>
    <row r="241" spans="3:23" ht="15.75" customHeight="1" x14ac:dyDescent="0.25">
      <c r="C241" s="40"/>
      <c r="L241" s="40"/>
      <c r="Q241" s="40"/>
      <c r="W241" s="40"/>
    </row>
    <row r="242" spans="3:23" ht="15.75" customHeight="1" x14ac:dyDescent="0.25">
      <c r="C242" s="40"/>
      <c r="L242" s="40"/>
      <c r="Q242" s="40"/>
      <c r="W242" s="40"/>
    </row>
    <row r="243" spans="3:23" ht="15.75" customHeight="1" x14ac:dyDescent="0.25">
      <c r="C243" s="40"/>
      <c r="L243" s="40"/>
      <c r="Q243" s="40"/>
      <c r="W243" s="40"/>
    </row>
    <row r="244" spans="3:23" ht="15.75" customHeight="1" x14ac:dyDescent="0.25">
      <c r="C244" s="40"/>
      <c r="L244" s="40"/>
      <c r="Q244" s="40"/>
      <c r="W244" s="40"/>
    </row>
    <row r="245" spans="3:23" ht="15.75" customHeight="1" x14ac:dyDescent="0.25">
      <c r="C245" s="40"/>
      <c r="L245" s="40"/>
      <c r="Q245" s="40"/>
      <c r="W245" s="40"/>
    </row>
    <row r="246" spans="3:23" ht="15.75" customHeight="1" x14ac:dyDescent="0.25">
      <c r="C246" s="40"/>
      <c r="L246" s="40"/>
      <c r="Q246" s="40"/>
      <c r="W246" s="40"/>
    </row>
    <row r="247" spans="3:23" ht="15.75" customHeight="1" x14ac:dyDescent="0.25">
      <c r="C247" s="40"/>
      <c r="L247" s="40"/>
      <c r="Q247" s="40"/>
      <c r="W247" s="40"/>
    </row>
    <row r="248" spans="3:23" ht="15.75" customHeight="1" x14ac:dyDescent="0.25">
      <c r="C248" s="40"/>
      <c r="L248" s="40"/>
      <c r="Q248" s="40"/>
      <c r="W248" s="40"/>
    </row>
    <row r="249" spans="3:23" ht="15.75" customHeight="1" x14ac:dyDescent="0.25">
      <c r="C249" s="40"/>
      <c r="L249" s="40"/>
      <c r="Q249" s="40"/>
      <c r="W249" s="40"/>
    </row>
    <row r="250" spans="3:23" ht="15.75" customHeight="1" x14ac:dyDescent="0.25">
      <c r="C250" s="40"/>
      <c r="L250" s="40"/>
      <c r="Q250" s="40"/>
      <c r="W250" s="40"/>
    </row>
    <row r="251" spans="3:23" ht="15.75" customHeight="1" x14ac:dyDescent="0.25">
      <c r="C251" s="40"/>
      <c r="L251" s="40"/>
      <c r="Q251" s="40"/>
      <c r="W251" s="40"/>
    </row>
    <row r="252" spans="3:23" ht="15.75" customHeight="1" x14ac:dyDescent="0.25">
      <c r="C252" s="40"/>
      <c r="L252" s="40"/>
      <c r="Q252" s="40"/>
      <c r="W252" s="40"/>
    </row>
    <row r="253" spans="3:23" ht="15.75" customHeight="1" x14ac:dyDescent="0.25">
      <c r="C253" s="40"/>
      <c r="L253" s="40"/>
      <c r="Q253" s="40"/>
      <c r="W253" s="40"/>
    </row>
    <row r="254" spans="3:23" ht="15.75" customHeight="1" x14ac:dyDescent="0.25">
      <c r="C254" s="40"/>
      <c r="L254" s="40"/>
      <c r="Q254" s="40"/>
      <c r="W254" s="40"/>
    </row>
    <row r="255" spans="3:23" ht="15.75" customHeight="1" x14ac:dyDescent="0.25">
      <c r="C255" s="40"/>
      <c r="L255" s="40"/>
      <c r="Q255" s="40"/>
      <c r="W255" s="40"/>
    </row>
    <row r="256" spans="3:23" ht="15.75" customHeight="1" x14ac:dyDescent="0.25">
      <c r="C256" s="40"/>
      <c r="L256" s="40"/>
      <c r="Q256" s="40"/>
      <c r="W256" s="40"/>
    </row>
    <row r="257" spans="3:23" ht="15.75" customHeight="1" x14ac:dyDescent="0.25">
      <c r="C257" s="40"/>
      <c r="L257" s="40"/>
      <c r="Q257" s="40"/>
      <c r="W257" s="40"/>
    </row>
    <row r="258" spans="3:23" ht="15.75" customHeight="1" x14ac:dyDescent="0.25">
      <c r="C258" s="40"/>
      <c r="L258" s="40"/>
      <c r="Q258" s="40"/>
      <c r="W258" s="40"/>
    </row>
    <row r="259" spans="3:23" ht="15.75" customHeight="1" x14ac:dyDescent="0.25">
      <c r="C259" s="40"/>
      <c r="L259" s="40"/>
      <c r="Q259" s="40"/>
      <c r="W259" s="40"/>
    </row>
    <row r="260" spans="3:23" ht="15.75" customHeight="1" x14ac:dyDescent="0.25">
      <c r="C260" s="40"/>
      <c r="L260" s="40"/>
      <c r="Q260" s="40"/>
      <c r="W260" s="40"/>
    </row>
    <row r="261" spans="3:23" ht="15.75" customHeight="1" x14ac:dyDescent="0.25">
      <c r="C261" s="40"/>
      <c r="L261" s="40"/>
      <c r="Q261" s="40"/>
      <c r="W261" s="40"/>
    </row>
    <row r="262" spans="3:23" ht="15.75" customHeight="1" x14ac:dyDescent="0.25">
      <c r="C262" s="40"/>
      <c r="L262" s="40"/>
      <c r="Q262" s="40"/>
      <c r="W262" s="40"/>
    </row>
    <row r="263" spans="3:23" ht="15.75" customHeight="1" x14ac:dyDescent="0.25">
      <c r="C263" s="40"/>
      <c r="L263" s="40"/>
      <c r="Q263" s="40"/>
      <c r="W263" s="40"/>
    </row>
    <row r="264" spans="3:23" ht="15.75" customHeight="1" x14ac:dyDescent="0.25">
      <c r="C264" s="40"/>
      <c r="L264" s="40"/>
      <c r="Q264" s="40"/>
      <c r="W264" s="40"/>
    </row>
    <row r="265" spans="3:23" ht="15.75" customHeight="1" x14ac:dyDescent="0.25">
      <c r="C265" s="40"/>
      <c r="L265" s="40"/>
      <c r="Q265" s="40"/>
      <c r="W265" s="40"/>
    </row>
    <row r="266" spans="3:23" ht="15.75" customHeight="1" x14ac:dyDescent="0.25">
      <c r="C266" s="40"/>
      <c r="L266" s="40"/>
      <c r="Q266" s="40"/>
      <c r="W266" s="40"/>
    </row>
    <row r="267" spans="3:23" ht="15.75" customHeight="1" x14ac:dyDescent="0.25">
      <c r="C267" s="40"/>
      <c r="L267" s="40"/>
      <c r="Q267" s="40"/>
      <c r="W267" s="40"/>
    </row>
    <row r="268" spans="3:23" ht="15.75" customHeight="1" x14ac:dyDescent="0.25">
      <c r="C268" s="40"/>
      <c r="L268" s="40"/>
      <c r="Q268" s="40"/>
      <c r="W268" s="40"/>
    </row>
    <row r="269" spans="3:23" ht="15.75" customHeight="1" x14ac:dyDescent="0.25">
      <c r="C269" s="40"/>
      <c r="L269" s="40"/>
      <c r="Q269" s="40"/>
      <c r="W269" s="40"/>
    </row>
    <row r="270" spans="3:23" ht="15.75" customHeight="1" x14ac:dyDescent="0.25">
      <c r="C270" s="40"/>
      <c r="L270" s="40"/>
      <c r="Q270" s="40"/>
      <c r="W270" s="40"/>
    </row>
    <row r="271" spans="3:23" ht="15.75" customHeight="1" x14ac:dyDescent="0.25">
      <c r="C271" s="40"/>
      <c r="L271" s="40"/>
      <c r="Q271" s="40"/>
      <c r="W271" s="40"/>
    </row>
    <row r="272" spans="3:23" ht="15.75" customHeight="1" x14ac:dyDescent="0.25">
      <c r="C272" s="40"/>
      <c r="L272" s="40"/>
      <c r="Q272" s="40"/>
      <c r="W272" s="40"/>
    </row>
    <row r="273" spans="3:23" ht="15.75" customHeight="1" x14ac:dyDescent="0.25">
      <c r="C273" s="40"/>
      <c r="L273" s="40"/>
      <c r="Q273" s="40"/>
      <c r="W273" s="40"/>
    </row>
    <row r="274" spans="3:23" ht="15.75" customHeight="1" x14ac:dyDescent="0.25">
      <c r="C274" s="40"/>
      <c r="L274" s="40"/>
      <c r="Q274" s="40"/>
      <c r="W274" s="40"/>
    </row>
    <row r="275" spans="3:23" ht="15.75" customHeight="1" x14ac:dyDescent="0.25">
      <c r="C275" s="40"/>
      <c r="L275" s="40"/>
      <c r="Q275" s="40"/>
      <c r="W275" s="40"/>
    </row>
    <row r="276" spans="3:23" ht="15.75" customHeight="1" x14ac:dyDescent="0.2"/>
    <row r="277" spans="3:23" ht="15.75" customHeight="1" x14ac:dyDescent="0.2"/>
    <row r="278" spans="3:23" ht="15.75" customHeight="1" x14ac:dyDescent="0.2"/>
    <row r="279" spans="3:23" ht="15.75" customHeight="1" x14ac:dyDescent="0.2"/>
    <row r="280" spans="3:23" ht="15.75" customHeight="1" x14ac:dyDescent="0.2"/>
    <row r="281" spans="3:23" ht="15.75" customHeight="1" x14ac:dyDescent="0.2"/>
    <row r="282" spans="3:23" ht="15.75" customHeight="1" x14ac:dyDescent="0.2"/>
    <row r="283" spans="3:23" ht="15.75" customHeight="1" x14ac:dyDescent="0.2"/>
    <row r="284" spans="3:23" ht="15.75" customHeight="1" x14ac:dyDescent="0.2"/>
    <row r="285" spans="3:23" ht="15.75" customHeight="1" x14ac:dyDescent="0.2"/>
    <row r="286" spans="3:23" ht="15.75" customHeight="1" x14ac:dyDescent="0.2"/>
    <row r="287" spans="3:23" ht="15.75" customHeight="1" x14ac:dyDescent="0.2"/>
    <row r="288" spans="3:23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3">
    <mergeCell ref="W1:Y1"/>
    <mergeCell ref="C2:C3"/>
    <mergeCell ref="D2:D3"/>
    <mergeCell ref="E2:E3"/>
    <mergeCell ref="F2:F3"/>
    <mergeCell ref="L2:P2"/>
    <mergeCell ref="Q2:V2"/>
    <mergeCell ref="W2:Y2"/>
    <mergeCell ref="B1:B3"/>
    <mergeCell ref="C1:F1"/>
    <mergeCell ref="G1:J1"/>
    <mergeCell ref="L1:P1"/>
    <mergeCell ref="Q1:V1"/>
  </mergeCells>
  <pageMargins left="0.25" right="0.25" top="0.75" bottom="0.75" header="0" footer="0"/>
  <pageSetup paperSize="9" firstPageNumber="214748364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СЕНТЯБРЬ </vt:lpstr>
      <vt:lpstr>февраль 2022 г.</vt:lpstr>
      <vt:lpstr>март 2022</vt:lpstr>
      <vt:lpstr>Лист2</vt:lpstr>
      <vt:lpstr>октябрь </vt:lpstr>
      <vt:lpstr>ноябрь </vt:lpstr>
      <vt:lpstr>декабрь</vt:lpstr>
      <vt:lpstr>январь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16</cp:revision>
  <dcterms:modified xsi:type="dcterms:W3CDTF">2022-03-31T03:39:05Z</dcterms:modified>
</cp:coreProperties>
</file>